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Budget Sommerfest" sheetId="5" r:id="rId1"/>
    <sheet name="Ausleihe" sheetId="2" r:id="rId2"/>
    <sheet name="Diagramm" sheetId="6" r:id="rId3"/>
  </sheets>
  <calcPr calcId="152511"/>
</workbook>
</file>

<file path=xl/calcChain.xml><?xml version="1.0" encoding="utf-8"?>
<calcChain xmlns="http://schemas.openxmlformats.org/spreadsheetml/2006/main">
  <c r="D24" i="5" l="1"/>
  <c r="D22" i="5" l="1"/>
  <c r="E4" i="2" l="1"/>
  <c r="E5" i="2"/>
  <c r="E3" i="2"/>
  <c r="D21" i="2"/>
  <c r="C21" i="2"/>
  <c r="D16" i="2"/>
  <c r="C16" i="2"/>
  <c r="D10" i="2"/>
  <c r="C10" i="2"/>
  <c r="D6" i="2"/>
  <c r="D23" i="2" s="1"/>
  <c r="C6" i="2"/>
  <c r="C23" i="2" s="1"/>
  <c r="D5" i="5" l="1"/>
  <c r="D6" i="5"/>
  <c r="D7" i="5"/>
  <c r="D8" i="5"/>
  <c r="D16" i="5"/>
  <c r="D17" i="5"/>
  <c r="D18" i="5"/>
  <c r="D15" i="5"/>
  <c r="D10" i="5" l="1"/>
  <c r="D23" i="5" s="1"/>
  <c r="D25" i="5" l="1"/>
</calcChain>
</file>

<file path=xl/sharedStrings.xml><?xml version="1.0" encoding="utf-8"?>
<sst xmlns="http://schemas.openxmlformats.org/spreadsheetml/2006/main" count="51" uniqueCount="46">
  <si>
    <t>Bücher</t>
  </si>
  <si>
    <t>Zeitschriften</t>
  </si>
  <si>
    <t>Hörbücher</t>
  </si>
  <si>
    <t>Musik-CDs</t>
  </si>
  <si>
    <t>CD/DVD-ROM</t>
  </si>
  <si>
    <t>Filme</t>
  </si>
  <si>
    <t>Konsolenspiele</t>
  </si>
  <si>
    <t>Kinder</t>
  </si>
  <si>
    <t>Jugend</t>
  </si>
  <si>
    <t>Erwachsene</t>
  </si>
  <si>
    <t>Total Bücher</t>
  </si>
  <si>
    <t>CH</t>
  </si>
  <si>
    <t>Ausland</t>
  </si>
  <si>
    <t>Total Zeitschriften</t>
  </si>
  <si>
    <t>Musik und Filme</t>
  </si>
  <si>
    <t>Diverses</t>
  </si>
  <si>
    <t>Total Film und Musik</t>
  </si>
  <si>
    <t>Hörstifte</t>
  </si>
  <si>
    <t>Karten</t>
  </si>
  <si>
    <t>Total Diverses</t>
  </si>
  <si>
    <t>Übersicht der Ausleihen 2013 und 2014</t>
  </si>
  <si>
    <t>Veränderung</t>
  </si>
  <si>
    <t>Aufwand</t>
  </si>
  <si>
    <t>Total Aufwand</t>
  </si>
  <si>
    <t>Diverses (Geschenke)</t>
  </si>
  <si>
    <t>administrativer Aufwand/Projekt</t>
  </si>
  <si>
    <t>Preis</t>
  </si>
  <si>
    <t>Anzahl</t>
  </si>
  <si>
    <t>Total Ertrag</t>
  </si>
  <si>
    <t>Ertrag</t>
  </si>
  <si>
    <t>Budget</t>
  </si>
  <si>
    <t>Sponsoringbeitrag Gemeinde</t>
  </si>
  <si>
    <t>Verpflegung Brunch</t>
  </si>
  <si>
    <t>Gage Musikbands</t>
  </si>
  <si>
    <t>Gage Poetry Slam</t>
  </si>
  <si>
    <t>Verpflegung Mitarbeiter</t>
  </si>
  <si>
    <t>Werbung (Drucksachen etc.)</t>
  </si>
  <si>
    <t>Sponsoringbeiträge Firmen</t>
  </si>
  <si>
    <t>Einnahmen Standmiete (Getränke und Essen)</t>
  </si>
  <si>
    <r>
      <t xml:space="preserve">Sommerfest 2015
</t>
    </r>
    <r>
      <rPr>
        <i/>
        <sz val="18"/>
        <color theme="1"/>
        <rFont val="Calibri"/>
        <family val="2"/>
        <scheme val="minor"/>
      </rPr>
      <t>Budget</t>
    </r>
  </si>
  <si>
    <t>Gewinn</t>
  </si>
  <si>
    <t>Zwischentotal Aufwand</t>
  </si>
  <si>
    <t>Ausleihen durchschnittlich
pro Total der Bereiche</t>
  </si>
  <si>
    <t>Erlös Verkauf Festabzeichen</t>
  </si>
  <si>
    <t>Unvorhergesehenes (5% vom Total Ertrag)</t>
  </si>
  <si>
    <t>Ausleihen Bücher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</si>
</sst>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 * #,##0_ ;_ * \-#,##0_ ;_ * &quot;-&quot;_ ;_ @_ "/>
    <numFmt numFmtId="44" formatCode="_ &quot;Fr.&quot;\ * #,##0.00_ ;_ &quot;Fr.&quot;\ * \-#,##0.00_ ;_ &quot;Fr.&quot;\ * &quot;-&quot;??_ ;_ @_ "/>
    <numFmt numFmtId="43" formatCode="_ * #,##0.00_ ;_ * \-#,##0.00_ ;_ * &quot;-&quot;??_ ;_ @_ "/>
    <numFmt numFmtId="164" formatCode="_ [$CHF]\ * #,##0.00_ ;_ [$CHF]\ * \-#,##0.00_ ;_ [$CHF]\ * &quot;-&quot;??_ ;_ @_ "/>
    <numFmt numFmtId="165" formatCode="_ [$CHF]\ * #,##0_ ;_ [$CHF]\ * \-#,##0_ ;_ [$CHF]\ * &quot;-&quot;_ ;_ @_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5" fillId="0" borderId="0" xfId="0" applyFont="1"/>
    <xf numFmtId="0" fontId="0" fillId="9" borderId="0" xfId="0" applyFill="1"/>
    <xf numFmtId="0" fontId="2" fillId="6" borderId="0" xfId="0" applyFont="1" applyFill="1"/>
    <xf numFmtId="0" fontId="2" fillId="5" borderId="0" xfId="0" applyFont="1" applyFill="1"/>
    <xf numFmtId="0" fontId="2" fillId="8" borderId="0" xfId="0" applyFont="1" applyFill="1"/>
    <xf numFmtId="0" fontId="2" fillId="9" borderId="0" xfId="0" applyFont="1" applyFill="1"/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left"/>
    </xf>
    <xf numFmtId="164" fontId="0" fillId="0" borderId="5" xfId="0" applyNumberFormat="1" applyBorder="1" applyAlignment="1">
      <alignment horizontal="left" indent="1"/>
    </xf>
    <xf numFmtId="0" fontId="0" fillId="0" borderId="6" xfId="0" applyBorder="1"/>
    <xf numFmtId="0" fontId="2" fillId="0" borderId="7" xfId="0" applyFont="1" applyBorder="1"/>
    <xf numFmtId="0" fontId="0" fillId="0" borderId="8" xfId="0" applyBorder="1"/>
    <xf numFmtId="0" fontId="0" fillId="0" borderId="9" xfId="0" applyBorder="1"/>
    <xf numFmtId="164" fontId="0" fillId="0" borderId="8" xfId="0" applyNumberFormat="1" applyBorder="1" applyAlignment="1">
      <alignment horizontal="left" indent="1"/>
    </xf>
    <xf numFmtId="0" fontId="0" fillId="0" borderId="9" xfId="0" applyBorder="1" applyAlignment="1">
      <alignment horizontal="left" indent="1"/>
    </xf>
    <xf numFmtId="0" fontId="0" fillId="0" borderId="7" xfId="0" applyBorder="1" applyAlignment="1">
      <alignment horizontal="left" indent="1"/>
    </xf>
    <xf numFmtId="0" fontId="0" fillId="0" borderId="6" xfId="0" applyBorder="1" applyAlignment="1">
      <alignment horizontal="right" indent="1"/>
    </xf>
    <xf numFmtId="164" fontId="2" fillId="0" borderId="8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 indent="1"/>
    </xf>
    <xf numFmtId="0" fontId="0" fillId="0" borderId="0" xfId="0" applyBorder="1" applyAlignment="1">
      <alignment horizontal="right" indent="1"/>
    </xf>
    <xf numFmtId="0" fontId="4" fillId="0" borderId="9" xfId="0" applyFont="1" applyBorder="1"/>
    <xf numFmtId="164" fontId="0" fillId="0" borderId="8" xfId="0" applyNumberFormat="1" applyBorder="1"/>
    <xf numFmtId="0" fontId="0" fillId="0" borderId="12" xfId="0" applyBorder="1"/>
    <xf numFmtId="0" fontId="0" fillId="0" borderId="13" xfId="0" applyBorder="1"/>
    <xf numFmtId="0" fontId="4" fillId="0" borderId="14" xfId="0" applyFont="1" applyBorder="1"/>
    <xf numFmtId="0" fontId="2" fillId="0" borderId="15" xfId="0" applyFont="1" applyBorder="1" applyAlignment="1">
      <alignment horizontal="left" indent="1"/>
    </xf>
    <xf numFmtId="10" fontId="0" fillId="0" borderId="5" xfId="0" applyNumberFormat="1" applyBorder="1" applyAlignment="1">
      <alignment horizontal="left" indent="1"/>
    </xf>
    <xf numFmtId="0" fontId="5" fillId="0" borderId="16" xfId="0" applyFont="1" applyBorder="1" applyAlignment="1">
      <alignment horizontal="center"/>
    </xf>
    <xf numFmtId="41" fontId="0" fillId="4" borderId="16" xfId="1" applyNumberFormat="1" applyFont="1" applyFill="1" applyBorder="1"/>
    <xf numFmtId="41" fontId="0" fillId="4" borderId="17" xfId="1" applyNumberFormat="1" applyFont="1" applyFill="1" applyBorder="1"/>
    <xf numFmtId="41" fontId="0" fillId="0" borderId="16" xfId="1" applyNumberFormat="1" applyFont="1" applyBorder="1"/>
    <xf numFmtId="41" fontId="0" fillId="3" borderId="16" xfId="1" applyNumberFormat="1" applyFont="1" applyFill="1" applyBorder="1"/>
    <xf numFmtId="41" fontId="0" fillId="3" borderId="17" xfId="1" applyNumberFormat="1" applyFont="1" applyFill="1" applyBorder="1"/>
    <xf numFmtId="41" fontId="0" fillId="7" borderId="16" xfId="1" applyNumberFormat="1" applyFont="1" applyFill="1" applyBorder="1"/>
    <xf numFmtId="41" fontId="0" fillId="7" borderId="17" xfId="1" applyNumberFormat="1" applyFont="1" applyFill="1" applyBorder="1"/>
    <xf numFmtId="41" fontId="0" fillId="2" borderId="16" xfId="1" applyNumberFormat="1" applyFont="1" applyFill="1" applyBorder="1"/>
    <xf numFmtId="41" fontId="0" fillId="2" borderId="17" xfId="1" applyNumberFormat="1" applyFont="1" applyFill="1" applyBorder="1"/>
    <xf numFmtId="0" fontId="0" fillId="0" borderId="16" xfId="0" applyBorder="1"/>
    <xf numFmtId="0" fontId="5" fillId="0" borderId="0" xfId="0" applyFont="1" applyAlignment="1">
      <alignment wrapText="1"/>
    </xf>
    <xf numFmtId="41" fontId="0" fillId="10" borderId="16" xfId="0" applyNumberFormat="1" applyFill="1" applyBorder="1"/>
    <xf numFmtId="165" fontId="0" fillId="0" borderId="10" xfId="2" applyNumberFormat="1" applyFont="1" applyBorder="1" applyAlignment="1">
      <alignment horizontal="left" indent="1"/>
    </xf>
    <xf numFmtId="165" fontId="0" fillId="0" borderId="11" xfId="2" applyNumberFormat="1" applyFont="1" applyBorder="1" applyAlignment="1">
      <alignment horizontal="left" indent="1"/>
    </xf>
    <xf numFmtId="165" fontId="2" fillId="0" borderId="11" xfId="2" applyNumberFormat="1" applyFont="1" applyBorder="1" applyAlignment="1">
      <alignment horizontal="left" indent="1"/>
    </xf>
    <xf numFmtId="165" fontId="2" fillId="0" borderId="1" xfId="2" applyNumberFormat="1" applyFont="1" applyBorder="1" applyAlignment="1">
      <alignment horizontal="left" indent="1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</cellXfs>
  <cellStyles count="3">
    <cellStyle name="Komma" xfId="1" builtinId="3"/>
    <cellStyle name="Standard" xfId="0" builtinId="0"/>
    <cellStyle name="Währung" xfId="2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Ausleihen Bücher 2014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Diagramm!$B$3</c:f>
              <c:strCache>
                <c:ptCount val="1"/>
                <c:pt idx="0">
                  <c:v>2014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bubble3D val="0"/>
            <c:explosion val="44"/>
            <c:spPr>
              <a:solidFill>
                <a:srgbClr val="FFFF0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Lbls>
            <c:dLbl>
              <c:idx val="0"/>
              <c:layout>
                <c:manualLayout>
                  <c:x val="-0.16151154814568366"/>
                  <c:y val="3.866452712368299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7.4776779663105489E-2"/>
                  <c:y val="-0.2360450796730977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8607305542206284"/>
                  <c:y val="3.92275254692689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Diagramm!$A$4:$A$6</c:f>
              <c:strCache>
                <c:ptCount val="3"/>
                <c:pt idx="0">
                  <c:v>Kinder</c:v>
                </c:pt>
                <c:pt idx="1">
                  <c:v>Jugend</c:v>
                </c:pt>
                <c:pt idx="2">
                  <c:v>Erwachsene</c:v>
                </c:pt>
              </c:strCache>
            </c:strRef>
          </c:cat>
          <c:val>
            <c:numRef>
              <c:f>Diagramm!$B$4:$B$6</c:f>
              <c:numCache>
                <c:formatCode>_(* #,##0_);_(* \(#,##0\);_(* "-"_);_(@_)</c:formatCode>
                <c:ptCount val="3"/>
                <c:pt idx="0">
                  <c:v>38754</c:v>
                </c:pt>
                <c:pt idx="1">
                  <c:v>24467</c:v>
                </c:pt>
                <c:pt idx="2">
                  <c:v>46785</c:v>
                </c:pt>
              </c:numCache>
            </c:numRef>
          </c:val>
        </c:ser>
        <c:dLbls>
          <c:dLblPos val="in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0</xdr:row>
      <xdr:rowOff>257175</xdr:rowOff>
    </xdr:from>
    <xdr:to>
      <xdr:col>11</xdr:col>
      <xdr:colOff>0</xdr:colOff>
      <xdr:row>22</xdr:row>
      <xdr:rowOff>9525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tabSelected="1" zoomScaleNormal="100" workbookViewId="0">
      <selection sqref="A1:D1"/>
    </sheetView>
  </sheetViews>
  <sheetFormatPr baseColWidth="10" defaultRowHeight="15" x14ac:dyDescent="0.25"/>
  <cols>
    <col min="1" max="1" width="42.7109375" customWidth="1"/>
    <col min="2" max="2" width="10.28515625" customWidth="1"/>
    <col min="3" max="3" width="15.140625" customWidth="1"/>
    <col min="4" max="4" width="18.85546875" customWidth="1"/>
  </cols>
  <sheetData>
    <row r="1" spans="1:4" ht="60" customHeight="1" x14ac:dyDescent="0.25">
      <c r="A1" s="54" t="s">
        <v>39</v>
      </c>
      <c r="B1" s="54"/>
      <c r="C1" s="54"/>
      <c r="D1" s="54"/>
    </row>
    <row r="2" spans="1:4" x14ac:dyDescent="0.25">
      <c r="D2" s="35" t="s">
        <v>30</v>
      </c>
    </row>
    <row r="3" spans="1:4" ht="25.15" customHeight="1" x14ac:dyDescent="0.3">
      <c r="A3" s="34" t="s">
        <v>29</v>
      </c>
      <c r="B3" s="33"/>
      <c r="C3" s="32"/>
      <c r="D3" s="50"/>
    </row>
    <row r="4" spans="1:4" x14ac:dyDescent="0.25">
      <c r="A4" s="22"/>
      <c r="B4" s="28" t="s">
        <v>27</v>
      </c>
      <c r="C4" s="27" t="s">
        <v>26</v>
      </c>
      <c r="D4" s="50"/>
    </row>
    <row r="5" spans="1:4" x14ac:dyDescent="0.25">
      <c r="A5" s="25" t="s">
        <v>31</v>
      </c>
      <c r="B5" s="26">
        <v>1</v>
      </c>
      <c r="C5" s="18">
        <v>3000</v>
      </c>
      <c r="D5" s="51">
        <f t="shared" ref="D5:D8" si="0">B5*C5</f>
        <v>3000</v>
      </c>
    </row>
    <row r="6" spans="1:4" x14ac:dyDescent="0.25">
      <c r="A6" s="25" t="s">
        <v>37</v>
      </c>
      <c r="B6" s="26">
        <v>8</v>
      </c>
      <c r="C6" s="18">
        <v>250</v>
      </c>
      <c r="D6" s="51">
        <f t="shared" si="0"/>
        <v>2000</v>
      </c>
    </row>
    <row r="7" spans="1:4" x14ac:dyDescent="0.25">
      <c r="A7" s="25" t="s">
        <v>43</v>
      </c>
      <c r="B7" s="26">
        <v>100</v>
      </c>
      <c r="C7" s="18">
        <v>5</v>
      </c>
      <c r="D7" s="51">
        <f t="shared" si="0"/>
        <v>500</v>
      </c>
    </row>
    <row r="8" spans="1:4" x14ac:dyDescent="0.25">
      <c r="A8" s="25" t="s">
        <v>38</v>
      </c>
      <c r="B8" s="26">
        <v>4</v>
      </c>
      <c r="C8" s="18">
        <v>300</v>
      </c>
      <c r="D8" s="51">
        <f t="shared" si="0"/>
        <v>1200</v>
      </c>
    </row>
    <row r="9" spans="1:4" x14ac:dyDescent="0.25">
      <c r="A9" s="25"/>
      <c r="B9" s="26"/>
      <c r="C9" s="18"/>
      <c r="D9" s="51"/>
    </row>
    <row r="10" spans="1:4" x14ac:dyDescent="0.25">
      <c r="A10" s="20" t="s">
        <v>28</v>
      </c>
      <c r="B10" s="26"/>
      <c r="C10" s="18"/>
      <c r="D10" s="52">
        <f>SUM(D5:D9)</f>
        <v>6700</v>
      </c>
    </row>
    <row r="11" spans="1:4" x14ac:dyDescent="0.25">
      <c r="A11" s="24"/>
      <c r="B11" s="29"/>
      <c r="C11" s="31"/>
      <c r="D11" s="50"/>
    </row>
    <row r="12" spans="1:4" x14ac:dyDescent="0.25">
      <c r="A12" s="24"/>
      <c r="B12" s="29"/>
      <c r="C12" s="23"/>
      <c r="D12" s="50"/>
    </row>
    <row r="13" spans="1:4" ht="25.15" customHeight="1" x14ac:dyDescent="0.3">
      <c r="A13" s="30" t="s">
        <v>22</v>
      </c>
      <c r="B13" s="29"/>
      <c r="C13" s="21"/>
      <c r="D13" s="50"/>
    </row>
    <row r="14" spans="1:4" x14ac:dyDescent="0.25">
      <c r="A14" s="22"/>
      <c r="B14" s="28" t="s">
        <v>27</v>
      </c>
      <c r="C14" s="27" t="s">
        <v>26</v>
      </c>
      <c r="D14" s="50"/>
    </row>
    <row r="15" spans="1:4" x14ac:dyDescent="0.25">
      <c r="A15" s="25" t="s">
        <v>32</v>
      </c>
      <c r="B15" s="26">
        <v>120</v>
      </c>
      <c r="C15" s="18">
        <v>20</v>
      </c>
      <c r="D15" s="51">
        <f>B15*C15</f>
        <v>2400</v>
      </c>
    </row>
    <row r="16" spans="1:4" x14ac:dyDescent="0.25">
      <c r="A16" s="25" t="s">
        <v>33</v>
      </c>
      <c r="B16" s="26">
        <v>2</v>
      </c>
      <c r="C16" s="18">
        <v>600</v>
      </c>
      <c r="D16" s="51">
        <f t="shared" ref="D16:D18" si="1">B16*C16</f>
        <v>1200</v>
      </c>
    </row>
    <row r="17" spans="1:4" x14ac:dyDescent="0.25">
      <c r="A17" s="25" t="s">
        <v>34</v>
      </c>
      <c r="B17" s="26">
        <v>1</v>
      </c>
      <c r="C17" s="18">
        <v>250</v>
      </c>
      <c r="D17" s="51">
        <f t="shared" si="1"/>
        <v>250</v>
      </c>
    </row>
    <row r="18" spans="1:4" x14ac:dyDescent="0.25">
      <c r="A18" s="25" t="s">
        <v>35</v>
      </c>
      <c r="B18" s="26">
        <v>8</v>
      </c>
      <c r="C18" s="18">
        <v>25</v>
      </c>
      <c r="D18" s="51">
        <f t="shared" si="1"/>
        <v>200</v>
      </c>
    </row>
    <row r="19" spans="1:4" x14ac:dyDescent="0.25">
      <c r="A19" s="25" t="s">
        <v>36</v>
      </c>
      <c r="B19" s="19"/>
      <c r="C19" s="18"/>
      <c r="D19" s="51">
        <v>1000</v>
      </c>
    </row>
    <row r="20" spans="1:4" x14ac:dyDescent="0.25">
      <c r="A20" s="25" t="s">
        <v>25</v>
      </c>
      <c r="B20" s="19"/>
      <c r="C20" s="18"/>
      <c r="D20" s="51">
        <v>800</v>
      </c>
    </row>
    <row r="21" spans="1:4" x14ac:dyDescent="0.25">
      <c r="A21" s="25" t="s">
        <v>24</v>
      </c>
      <c r="B21" s="19"/>
      <c r="C21" s="18"/>
      <c r="D21" s="51">
        <v>100</v>
      </c>
    </row>
    <row r="22" spans="1:4" x14ac:dyDescent="0.25">
      <c r="A22" s="20" t="s">
        <v>41</v>
      </c>
      <c r="D22" s="53">
        <f>SUM(D15:D21)</f>
        <v>5950</v>
      </c>
    </row>
    <row r="23" spans="1:4" x14ac:dyDescent="0.25">
      <c r="A23" s="25" t="s">
        <v>44</v>
      </c>
      <c r="B23" s="19"/>
      <c r="C23" s="36">
        <v>0.05</v>
      </c>
      <c r="D23" s="51">
        <f>D10*C23</f>
        <v>335</v>
      </c>
    </row>
    <row r="24" spans="1:4" x14ac:dyDescent="0.25">
      <c r="A24" s="20" t="s">
        <v>23</v>
      </c>
      <c r="B24" s="19"/>
      <c r="C24" s="18"/>
      <c r="D24" s="53">
        <f>D22+D23</f>
        <v>6285</v>
      </c>
    </row>
    <row r="25" spans="1:4" ht="31.15" customHeight="1" x14ac:dyDescent="0.25">
      <c r="A25" s="17" t="s">
        <v>40</v>
      </c>
      <c r="B25" s="16"/>
      <c r="C25" s="15"/>
      <c r="D25" s="53">
        <f>D10-D24</f>
        <v>415</v>
      </c>
    </row>
  </sheetData>
  <mergeCells count="1">
    <mergeCell ref="A1:D1"/>
  </mergeCells>
  <pageMargins left="0.70866141732283472" right="0.70866141732283472" top="0.78740157480314965" bottom="0.78740157480314965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sqref="A1:E1"/>
    </sheetView>
  </sheetViews>
  <sheetFormatPr baseColWidth="10" defaultColWidth="8.85546875" defaultRowHeight="15" x14ac:dyDescent="0.25"/>
  <cols>
    <col min="1" max="1" width="17.42578125" customWidth="1"/>
    <col min="2" max="2" width="24" customWidth="1"/>
    <col min="3" max="4" width="12.28515625" customWidth="1"/>
    <col min="5" max="5" width="14.7109375" customWidth="1"/>
  </cols>
  <sheetData>
    <row r="1" spans="1:5" ht="30.6" customHeight="1" x14ac:dyDescent="0.25">
      <c r="A1" s="55" t="s">
        <v>20</v>
      </c>
      <c r="B1" s="55"/>
      <c r="C1" s="55"/>
      <c r="D1" s="55"/>
      <c r="E1" s="55"/>
    </row>
    <row r="2" spans="1:5" x14ac:dyDescent="0.25">
      <c r="C2" s="37">
        <v>2013</v>
      </c>
      <c r="D2" s="37">
        <v>2014</v>
      </c>
      <c r="E2" s="37" t="s">
        <v>21</v>
      </c>
    </row>
    <row r="3" spans="1:5" x14ac:dyDescent="0.25">
      <c r="A3" s="11" t="s">
        <v>0</v>
      </c>
      <c r="B3" s="4" t="s">
        <v>7</v>
      </c>
      <c r="C3" s="38">
        <v>38584</v>
      </c>
      <c r="D3" s="38">
        <v>38754</v>
      </c>
      <c r="E3" s="49">
        <f>D3-C3</f>
        <v>170</v>
      </c>
    </row>
    <row r="4" spans="1:5" x14ac:dyDescent="0.25">
      <c r="A4" s="6"/>
      <c r="B4" s="4" t="s">
        <v>8</v>
      </c>
      <c r="C4" s="38">
        <v>25634</v>
      </c>
      <c r="D4" s="38">
        <v>24467</v>
      </c>
      <c r="E4" s="49">
        <f t="shared" ref="E4:E5" si="0">D4-C4</f>
        <v>-1167</v>
      </c>
    </row>
    <row r="5" spans="1:5" x14ac:dyDescent="0.25">
      <c r="A5" s="6"/>
      <c r="B5" s="4" t="s">
        <v>9</v>
      </c>
      <c r="C5" s="38">
        <v>45478</v>
      </c>
      <c r="D5" s="38">
        <v>46785</v>
      </c>
      <c r="E5" s="49">
        <f t="shared" si="0"/>
        <v>1307</v>
      </c>
    </row>
    <row r="6" spans="1:5" ht="15.75" thickBot="1" x14ac:dyDescent="0.3">
      <c r="A6" s="6"/>
      <c r="B6" s="9" t="s">
        <v>10</v>
      </c>
      <c r="C6" s="39">
        <f>SUM(C3:C5)</f>
        <v>109696</v>
      </c>
      <c r="D6" s="39">
        <f>SUM(D3:D5)</f>
        <v>110006</v>
      </c>
      <c r="E6" s="47"/>
    </row>
    <row r="7" spans="1:5" ht="15.75" thickTop="1" x14ac:dyDescent="0.25">
      <c r="B7" s="1"/>
      <c r="C7" s="40"/>
      <c r="D7" s="40"/>
      <c r="E7" s="47"/>
    </row>
    <row r="8" spans="1:5" x14ac:dyDescent="0.25">
      <c r="A8" s="12" t="s">
        <v>1</v>
      </c>
      <c r="B8" s="3" t="s">
        <v>11</v>
      </c>
      <c r="C8" s="41">
        <v>5044</v>
      </c>
      <c r="D8" s="41">
        <v>5066</v>
      </c>
      <c r="E8" s="47"/>
    </row>
    <row r="9" spans="1:5" x14ac:dyDescent="0.25">
      <c r="A9" s="5"/>
      <c r="B9" s="3" t="s">
        <v>12</v>
      </c>
      <c r="C9" s="41">
        <v>1236</v>
      </c>
      <c r="D9" s="41">
        <v>1365</v>
      </c>
      <c r="E9" s="47"/>
    </row>
    <row r="10" spans="1:5" ht="15.75" thickBot="1" x14ac:dyDescent="0.3">
      <c r="A10" s="5"/>
      <c r="B10" s="9" t="s">
        <v>13</v>
      </c>
      <c r="C10" s="42">
        <f>SUM(C8:C9)</f>
        <v>6280</v>
      </c>
      <c r="D10" s="42">
        <f>SUM(D8:D9)</f>
        <v>6431</v>
      </c>
      <c r="E10" s="47"/>
    </row>
    <row r="11" spans="1:5" ht="15.75" thickTop="1" x14ac:dyDescent="0.25">
      <c r="B11" s="1"/>
      <c r="C11" s="40"/>
      <c r="D11" s="40"/>
      <c r="E11" s="47"/>
    </row>
    <row r="12" spans="1:5" x14ac:dyDescent="0.25">
      <c r="A12" s="13" t="s">
        <v>14</v>
      </c>
      <c r="B12" s="7" t="s">
        <v>2</v>
      </c>
      <c r="C12" s="43">
        <v>15622</v>
      </c>
      <c r="D12" s="43">
        <v>15900</v>
      </c>
      <c r="E12" s="47"/>
    </row>
    <row r="13" spans="1:5" x14ac:dyDescent="0.25">
      <c r="A13" s="8"/>
      <c r="B13" s="7" t="s">
        <v>3</v>
      </c>
      <c r="C13" s="43">
        <v>8756</v>
      </c>
      <c r="D13" s="43">
        <v>8998</v>
      </c>
      <c r="E13" s="47"/>
    </row>
    <row r="14" spans="1:5" x14ac:dyDescent="0.25">
      <c r="A14" s="8"/>
      <c r="B14" s="7" t="s">
        <v>4</v>
      </c>
      <c r="C14" s="43">
        <v>1600</v>
      </c>
      <c r="D14" s="43">
        <v>1577</v>
      </c>
      <c r="E14" s="47"/>
    </row>
    <row r="15" spans="1:5" x14ac:dyDescent="0.25">
      <c r="A15" s="8"/>
      <c r="B15" s="7" t="s">
        <v>5</v>
      </c>
      <c r="C15" s="43">
        <v>30556</v>
      </c>
      <c r="D15" s="43">
        <v>31458</v>
      </c>
      <c r="E15" s="47"/>
    </row>
    <row r="16" spans="1:5" ht="15.75" thickBot="1" x14ac:dyDescent="0.3">
      <c r="A16" s="8"/>
      <c r="B16" s="9" t="s">
        <v>16</v>
      </c>
      <c r="C16" s="44">
        <f>SUM(C12:C15)</f>
        <v>56534</v>
      </c>
      <c r="D16" s="44">
        <f>SUM(D12:D15)</f>
        <v>57933</v>
      </c>
      <c r="E16" s="47"/>
    </row>
    <row r="17" spans="1:5" ht="15.75" thickTop="1" x14ac:dyDescent="0.25">
      <c r="B17" s="1"/>
      <c r="C17" s="40"/>
      <c r="D17" s="40"/>
      <c r="E17" s="47"/>
    </row>
    <row r="18" spans="1:5" x14ac:dyDescent="0.25">
      <c r="A18" s="14" t="s">
        <v>15</v>
      </c>
      <c r="B18" s="2" t="s">
        <v>6</v>
      </c>
      <c r="C18" s="45">
        <v>1628</v>
      </c>
      <c r="D18" s="45">
        <v>1874</v>
      </c>
      <c r="E18" s="47"/>
    </row>
    <row r="19" spans="1:5" x14ac:dyDescent="0.25">
      <c r="A19" s="10"/>
      <c r="B19" s="2" t="s">
        <v>18</v>
      </c>
      <c r="C19" s="45">
        <v>587</v>
      </c>
      <c r="D19" s="45">
        <v>645</v>
      </c>
      <c r="E19" s="47"/>
    </row>
    <row r="20" spans="1:5" x14ac:dyDescent="0.25">
      <c r="A20" s="10"/>
      <c r="B20" s="2" t="s">
        <v>17</v>
      </c>
      <c r="C20" s="45">
        <v>150</v>
      </c>
      <c r="D20" s="45">
        <v>166</v>
      </c>
      <c r="E20" s="47"/>
    </row>
    <row r="21" spans="1:5" ht="15.75" thickBot="1" x14ac:dyDescent="0.3">
      <c r="B21" s="9" t="s">
        <v>19</v>
      </c>
      <c r="C21" s="46">
        <f>SUM(C18:C20)</f>
        <v>2365</v>
      </c>
      <c r="D21" s="46">
        <f>SUM(D18:D20)</f>
        <v>2685</v>
      </c>
      <c r="E21" s="47"/>
    </row>
    <row r="22" spans="1:5" ht="15.75" thickTop="1" x14ac:dyDescent="0.25">
      <c r="C22" s="47"/>
      <c r="D22" s="47"/>
      <c r="E22" s="47"/>
    </row>
    <row r="23" spans="1:5" ht="33.6" customHeight="1" x14ac:dyDescent="0.25">
      <c r="B23" s="48" t="s">
        <v>42</v>
      </c>
      <c r="C23" s="49">
        <f>AVERAGE(C6,C10,C16,C21)</f>
        <v>43718.75</v>
      </c>
      <c r="D23" s="49">
        <f>AVERAGE(D6,D10,D16,D21)</f>
        <v>44263.75</v>
      </c>
      <c r="E23" s="47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sqref="A1:C1"/>
    </sheetView>
  </sheetViews>
  <sheetFormatPr baseColWidth="10" defaultRowHeight="15" x14ac:dyDescent="0.25"/>
  <sheetData>
    <row r="1" spans="1:3" ht="21" x14ac:dyDescent="0.35">
      <c r="A1" s="56" t="s">
        <v>45</v>
      </c>
      <c r="B1" s="56"/>
      <c r="C1" s="56"/>
    </row>
    <row r="3" spans="1:3" x14ac:dyDescent="0.25">
      <c r="B3" s="37">
        <v>2014</v>
      </c>
    </row>
    <row r="4" spans="1:3" x14ac:dyDescent="0.25">
      <c r="A4" s="4" t="s">
        <v>7</v>
      </c>
      <c r="B4" s="38">
        <v>38754</v>
      </c>
    </row>
    <row r="5" spans="1:3" x14ac:dyDescent="0.25">
      <c r="A5" s="4" t="s">
        <v>8</v>
      </c>
      <c r="B5" s="38">
        <v>24467</v>
      </c>
    </row>
    <row r="6" spans="1:3" x14ac:dyDescent="0.25">
      <c r="A6" s="4" t="s">
        <v>9</v>
      </c>
      <c r="B6" s="38">
        <v>46785</v>
      </c>
    </row>
  </sheetData>
  <mergeCells count="1">
    <mergeCell ref="A1:C1"/>
  </mergeCells>
  <pageMargins left="0.7" right="0.7" top="0.78740157499999996" bottom="0.78740157499999996" header="0.3" footer="0.3"/>
  <pageSetup paperSize="9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Budget Sommerfest</vt:lpstr>
      <vt:lpstr>Ausleihe</vt:lpstr>
      <vt:lpstr>Diagramm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2015-03-19T09:50:54Z</dcterms:modified>
</cp:coreProperties>
</file>