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M:\WKS_Bildung\EBA\__Doris\S_2021\EBA_Serien_DEF_25.03.21\Serie_2\Nicht Lernende\"/>
    </mc:Choice>
  </mc:AlternateContent>
  <xr:revisionPtr revIDLastSave="0" documentId="8_{345B51A0-804E-4FF7-A4C6-05A221FFB40F}" xr6:coauthVersionLast="46" xr6:coauthVersionMax="46" xr10:uidLastSave="{00000000-0000-0000-0000-000000000000}"/>
  <bookViews>
    <workbookView xWindow="-108" yWindow="-108" windowWidth="23256" windowHeight="12576" xr2:uid="{4E19E24B-D60C-4409-AC73-322B41EFBE10}"/>
  </bookViews>
  <sheets>
    <sheet name="Rating Website" sheetId="1" r:id="rId1"/>
    <sheet name="Print-Magazin" sheetId="5" r:id="rId2"/>
    <sheet name="Neukunden 2021" sheetId="6" r:id="rId3"/>
  </sheets>
  <definedNames>
    <definedName name="_xlnm.Print_Area" localSheetId="0">'Rating Website'!$A$1:$G$7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5" l="1"/>
  <c r="E3" i="5" l="1"/>
  <c r="E4" i="5"/>
  <c r="E5" i="5"/>
  <c r="E6" i="5"/>
  <c r="F9" i="1"/>
  <c r="E8" i="1"/>
  <c r="C7" i="1"/>
  <c r="E7" i="1"/>
  <c r="D7" i="1"/>
  <c r="G6" i="1" l="1"/>
  <c r="G5" i="1"/>
  <c r="G3" i="1"/>
  <c r="G4" i="1"/>
  <c r="B7" i="1"/>
</calcChain>
</file>

<file path=xl/sharedStrings.xml><?xml version="1.0" encoding="utf-8"?>
<sst xmlns="http://schemas.openxmlformats.org/spreadsheetml/2006/main" count="259" uniqueCount="184">
  <si>
    <t>Mitglieder-Nr.</t>
  </si>
  <si>
    <t>Anrede</t>
  </si>
  <si>
    <t>Vorname</t>
  </si>
  <si>
    <t>Strasse</t>
  </si>
  <si>
    <t>Nr.</t>
  </si>
  <si>
    <t>PLZ</t>
  </si>
  <si>
    <t>Herr</t>
  </si>
  <si>
    <t>Bevilacqua</t>
  </si>
  <si>
    <t>Jörg</t>
  </si>
  <si>
    <t xml:space="preserve">Abendweg </t>
  </si>
  <si>
    <t>Luzern</t>
  </si>
  <si>
    <t>Leuenberger</t>
  </si>
  <si>
    <t>Stefan</t>
  </si>
  <si>
    <t xml:space="preserve">Ahornstrasse </t>
  </si>
  <si>
    <t>Uzwil</t>
  </si>
  <si>
    <t>Frau</t>
  </si>
  <si>
    <t>Sterchi</t>
  </si>
  <si>
    <t>Claudia</t>
  </si>
  <si>
    <t xml:space="preserve">Ahornweg </t>
  </si>
  <si>
    <t>Belp</t>
  </si>
  <si>
    <t>Messerli</t>
  </si>
  <si>
    <t xml:space="preserve">Allmendweg </t>
  </si>
  <si>
    <t>Bern</t>
  </si>
  <si>
    <t>Schriber</t>
  </si>
  <si>
    <t>Samuel</t>
  </si>
  <si>
    <t xml:space="preserve">Alpsteinstrasse </t>
  </si>
  <si>
    <t>St. Gallen</t>
  </si>
  <si>
    <t>Sägesser</t>
  </si>
  <si>
    <t>Alter Zürichweg</t>
  </si>
  <si>
    <t>Wallisellen</t>
  </si>
  <si>
    <t>Waldburger</t>
  </si>
  <si>
    <t>Paul</t>
  </si>
  <si>
    <t>Am Hofibach</t>
  </si>
  <si>
    <t>Zürich</t>
  </si>
  <si>
    <t>Meyer</t>
  </si>
  <si>
    <t xml:space="preserve">Amlehnstrasse </t>
  </si>
  <si>
    <t>Kriens</t>
  </si>
  <si>
    <t>Notter</t>
  </si>
  <si>
    <t>Jost</t>
  </si>
  <si>
    <t>Aldebert</t>
  </si>
  <si>
    <t>Roger</t>
  </si>
  <si>
    <t xml:space="preserve">Augustinergasse </t>
  </si>
  <si>
    <t>Köfler</t>
  </si>
  <si>
    <t>Ruedi</t>
  </si>
  <si>
    <t xml:space="preserve">Bacherstrasse </t>
  </si>
  <si>
    <t>Anderau</t>
  </si>
  <si>
    <t>Margrit</t>
  </si>
  <si>
    <t xml:space="preserve">Bachstrasse </t>
  </si>
  <si>
    <t>6a</t>
  </si>
  <si>
    <t>Horw</t>
  </si>
  <si>
    <t>Stalder</t>
  </si>
  <si>
    <t>Oskar</t>
  </si>
  <si>
    <t xml:space="preserve">Bäckerstrasse </t>
  </si>
  <si>
    <t>Oerlikon</t>
  </si>
  <si>
    <t>Balmer</t>
  </si>
  <si>
    <t xml:space="preserve">Badenerstrasse </t>
  </si>
  <si>
    <t>Schlieren</t>
  </si>
  <si>
    <t>Brugg</t>
  </si>
  <si>
    <t>Peter</t>
  </si>
  <si>
    <t>Cadruvi</t>
  </si>
  <si>
    <t>Fritz</t>
  </si>
  <si>
    <t xml:space="preserve">Badstrasse </t>
  </si>
  <si>
    <t>Marcel</t>
  </si>
  <si>
    <t>Walter</t>
  </si>
  <si>
    <t>Niederuzwil</t>
  </si>
  <si>
    <t>Fellmann</t>
  </si>
  <si>
    <t>Felix</t>
  </si>
  <si>
    <t xml:space="preserve">Baselstrasse </t>
  </si>
  <si>
    <t>Münchenstein</t>
  </si>
  <si>
    <t>Lagler</t>
  </si>
  <si>
    <t>Baslerstrasse</t>
  </si>
  <si>
    <t>1b</t>
  </si>
  <si>
    <t>Baden</t>
  </si>
  <si>
    <t>Reber</t>
  </si>
  <si>
    <t>Esther</t>
  </si>
  <si>
    <t xml:space="preserve">Baslerstrasse </t>
  </si>
  <si>
    <t>Allschwil</t>
  </si>
  <si>
    <t>Isler</t>
  </si>
  <si>
    <t>Marianna</t>
  </si>
  <si>
    <t xml:space="preserve">Belpstrasse </t>
  </si>
  <si>
    <t>Lattmann</t>
  </si>
  <si>
    <t>Ursula</t>
  </si>
  <si>
    <t>Künzle</t>
  </si>
  <si>
    <t>Werner</t>
  </si>
  <si>
    <t xml:space="preserve">Bienenstrasse </t>
  </si>
  <si>
    <t>Knoll</t>
  </si>
  <si>
    <t>Markus</t>
  </si>
  <si>
    <t xml:space="preserve">Bifangstrasse </t>
  </si>
  <si>
    <t>Aschwanden</t>
  </si>
  <si>
    <t xml:space="preserve">Bireggring </t>
  </si>
  <si>
    <t>Abderhalden</t>
  </si>
  <si>
    <t xml:space="preserve">Bodenackerstrasse </t>
  </si>
  <si>
    <t>Rohrer</t>
  </si>
  <si>
    <t xml:space="preserve">Brändiweg </t>
  </si>
  <si>
    <t>Bernasconi</t>
  </si>
  <si>
    <t>René</t>
  </si>
  <si>
    <t xml:space="preserve">Brühlgasse </t>
  </si>
  <si>
    <t>Wiedenmann</t>
  </si>
  <si>
    <t xml:space="preserve">Brunnenstrasse </t>
  </si>
  <si>
    <t>Andrist</t>
  </si>
  <si>
    <t>Franz</t>
  </si>
  <si>
    <t xml:space="preserve">Buchenweg </t>
  </si>
  <si>
    <t>Homberger</t>
  </si>
  <si>
    <t xml:space="preserve">Bundentalstrasse </t>
  </si>
  <si>
    <t>Ries</t>
  </si>
  <si>
    <t xml:space="preserve">Bungert </t>
  </si>
  <si>
    <t>Padrutt</t>
  </si>
  <si>
    <t xml:space="preserve">Burggässli </t>
  </si>
  <si>
    <t>Schoch</t>
  </si>
  <si>
    <t>Kurt</t>
  </si>
  <si>
    <t xml:space="preserve">Burgweg </t>
  </si>
  <si>
    <t>Aeberhard</t>
  </si>
  <si>
    <t>Josef</t>
  </si>
  <si>
    <t xml:space="preserve">Büttenenring </t>
  </si>
  <si>
    <t>Ackermann</t>
  </si>
  <si>
    <t>Fredi</t>
  </si>
  <si>
    <t xml:space="preserve">Dahlienstrasse </t>
  </si>
  <si>
    <t>Gassmann</t>
  </si>
  <si>
    <t>Edith</t>
  </si>
  <si>
    <t xml:space="preserve">Delsbergerallee </t>
  </si>
  <si>
    <t>Basel</t>
  </si>
  <si>
    <t>Fracheboud</t>
  </si>
  <si>
    <t>Dorfstrasse</t>
  </si>
  <si>
    <t>Daniel</t>
  </si>
  <si>
    <t xml:space="preserve">Dufourstrasse </t>
  </si>
  <si>
    <t>Olavarrieta</t>
  </si>
  <si>
    <t xml:space="preserve">Ebenaustrasse </t>
  </si>
  <si>
    <t>Andermatt</t>
  </si>
  <si>
    <t>Emilia</t>
  </si>
  <si>
    <t xml:space="preserve">Efringerstrasse </t>
  </si>
  <si>
    <t>Laube</t>
  </si>
  <si>
    <t xml:space="preserve">Eggstrasse </t>
  </si>
  <si>
    <t>Oberuzwil</t>
  </si>
  <si>
    <t>Baumeler</t>
  </si>
  <si>
    <t>Vicente</t>
  </si>
  <si>
    <t xml:space="preserve">Eichweidstrasse </t>
  </si>
  <si>
    <t>Dudle</t>
  </si>
  <si>
    <t xml:space="preserve">Eisselweg </t>
  </si>
  <si>
    <t>Iseli</t>
  </si>
  <si>
    <t xml:space="preserve">Engeweg </t>
  </si>
  <si>
    <t>12a</t>
  </si>
  <si>
    <t>Teilnahme am
Wettbewerb</t>
  </si>
  <si>
    <t>Recycling</t>
  </si>
  <si>
    <t>Social Media</t>
  </si>
  <si>
    <t>Gewürze aus aller Welt</t>
  </si>
  <si>
    <t>Bienen</t>
  </si>
  <si>
    <t>Total</t>
  </si>
  <si>
    <t>Normal-Abo</t>
  </si>
  <si>
    <t>Geschenk-Abo</t>
  </si>
  <si>
    <t>Newsletter Anmeldungen 2020</t>
  </si>
  <si>
    <t>Höchste Teilnahme
am Wettbewerb</t>
  </si>
  <si>
    <t>Einnahmen gerundet</t>
  </si>
  <si>
    <t>01-2020, Bienen</t>
  </si>
  <si>
    <t>02-2020, Recycling</t>
  </si>
  <si>
    <t>03-2020, Social Media</t>
  </si>
  <si>
    <t>04-2020, Gewürze aus aller Welt</t>
  </si>
  <si>
    <t>Prozentualer Anteil Downloads</t>
  </si>
  <si>
    <t>Einnahmen aus Downloads</t>
  </si>
  <si>
    <t>Abgespielte Videos</t>
  </si>
  <si>
    <t>Hauptthema</t>
  </si>
  <si>
    <t>Bourquin</t>
  </si>
  <si>
    <t>Charles</t>
  </si>
  <si>
    <t>Jolimontweg</t>
  </si>
  <si>
    <t>Jeannette</t>
  </si>
  <si>
    <t>Tim</t>
  </si>
  <si>
    <t>Sven</t>
  </si>
  <si>
    <t>Joe</t>
  </si>
  <si>
    <t>Milan</t>
  </si>
  <si>
    <t>Shania</t>
  </si>
  <si>
    <r>
      <rPr>
        <b/>
        <sz val="12"/>
        <color theme="1"/>
        <rFont val="Calibri"/>
        <family val="2"/>
        <scheme val="minor"/>
      </rPr>
      <t>Print</t>
    </r>
    <r>
      <rPr>
        <sz val="12"/>
        <color theme="1"/>
        <rFont val="Calibri"/>
        <family val="2"/>
        <scheme val="minor"/>
      </rPr>
      <t xml:space="preserve">
Auflagezahlen</t>
    </r>
  </si>
  <si>
    <t>Umsatz Kioskverkäufe</t>
  </si>
  <si>
    <t>Zoé</t>
  </si>
  <si>
    <t>Xaver</t>
  </si>
  <si>
    <t>Franziska</t>
  </si>
  <si>
    <t>Abo-Betrag</t>
  </si>
  <si>
    <t>Name</t>
  </si>
  <si>
    <t>Besuche auf Website</t>
  </si>
  <si>
    <t>Ort</t>
  </si>
  <si>
    <t>Spiegel bei Bern</t>
  </si>
  <si>
    <r>
      <rPr>
        <b/>
        <sz val="12"/>
        <color theme="1"/>
        <rFont val="Calibri"/>
        <family val="2"/>
        <scheme val="minor"/>
      </rPr>
      <t xml:space="preserve">Welche Geschichten finden auf der Website «cloudy» Anklang? </t>
    </r>
    <r>
      <rPr>
        <sz val="12"/>
        <color theme="1"/>
        <rFont val="Calibri"/>
        <family val="2"/>
        <scheme val="minor"/>
      </rPr>
      <t xml:space="preserve">
Klick- und Ratingzahlen</t>
    </r>
  </si>
  <si>
    <t>Lagerbestand</t>
  </si>
  <si>
    <t>Lagerbestand nach Versand und Verkauf</t>
  </si>
  <si>
    <t>Exemplare an Abonnenten versandt</t>
  </si>
  <si>
    <t>Exemplare am Kiosk verkauft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</si>
</sst>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 &quot;CHF&quot;\ * #,##0.00_ ;_ &quot;CHF&quot;\ * \-#,##0.00_ ;_ &quot;CHF&quot;\ * &quot;-&quot;??_ ;_ @_ "/>
    <numFmt numFmtId="164" formatCode="_ &quot;CHF&quot;\ * #,##0.00_ ;_ &quot;CHF&quot;\ * \-#,##0.00_ ;_ &quot;CHF&quot;\ * &quot;-&quot;_ ;_ @_ "/>
    <numFmt numFmtId="165" formatCode="0.0%"/>
    <numFmt numFmtId="166" formatCode="&quot;Einzelheft CHF&quot;\ 0.00"/>
  </numFmts>
  <fonts count="9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auto="1"/>
      </left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/>
      <bottom/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/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left"/>
    </xf>
    <xf numFmtId="49" fontId="2" fillId="0" borderId="1" xfId="0" applyNumberFormat="1" applyFont="1" applyBorder="1"/>
    <xf numFmtId="3" fontId="2" fillId="0" borderId="1" xfId="0" applyNumberFormat="1" applyFont="1" applyBorder="1" applyAlignment="1">
      <alignment horizontal="right" indent="2"/>
    </xf>
    <xf numFmtId="44" fontId="2" fillId="0" borderId="1" xfId="0" applyNumberFormat="1" applyFont="1" applyBorder="1" applyAlignment="1">
      <alignment horizontal="right" indent="2"/>
    </xf>
    <xf numFmtId="3" fontId="2" fillId="0" borderId="1" xfId="0" applyNumberFormat="1" applyFont="1" applyFill="1" applyBorder="1" applyAlignment="1">
      <alignment horizontal="right" indent="2"/>
    </xf>
    <xf numFmtId="49" fontId="5" fillId="0" borderId="1" xfId="0" applyNumberFormat="1" applyFont="1" applyBorder="1"/>
    <xf numFmtId="49" fontId="5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horizontal="right" indent="2"/>
    </xf>
    <xf numFmtId="0" fontId="2" fillId="0" borderId="1" xfId="0" applyFont="1" applyBorder="1"/>
    <xf numFmtId="0" fontId="5" fillId="0" borderId="1" xfId="0" applyFont="1" applyBorder="1"/>
    <xf numFmtId="44" fontId="2" fillId="0" borderId="1" xfId="0" applyNumberFormat="1" applyFont="1" applyFill="1" applyBorder="1" applyAlignment="1">
      <alignment horizontal="right" indent="2"/>
    </xf>
    <xf numFmtId="165" fontId="5" fillId="0" borderId="1" xfId="1" applyNumberFormat="1" applyFont="1" applyBorder="1" applyAlignment="1">
      <alignment horizontal="right" indent="2"/>
    </xf>
    <xf numFmtId="49" fontId="2" fillId="0" borderId="2" xfId="0" applyNumberFormat="1" applyFont="1" applyBorder="1"/>
    <xf numFmtId="3" fontId="2" fillId="0" borderId="2" xfId="0" applyNumberFormat="1" applyFont="1" applyBorder="1" applyAlignment="1">
      <alignment horizontal="right" indent="2"/>
    </xf>
    <xf numFmtId="166" fontId="5" fillId="2" borderId="3" xfId="0" applyNumberFormat="1" applyFont="1" applyFill="1" applyBorder="1" applyAlignment="1">
      <alignment vertical="center"/>
    </xf>
    <xf numFmtId="0" fontId="2" fillId="3" borderId="0" xfId="0" applyFont="1" applyFill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vertical="center" wrapText="1"/>
    </xf>
    <xf numFmtId="0" fontId="8" fillId="0" borderId="0" xfId="0" applyFont="1"/>
    <xf numFmtId="0" fontId="8" fillId="0" borderId="0" xfId="0" applyFont="1" applyAlignment="1">
      <alignment horizontal="right"/>
    </xf>
    <xf numFmtId="14" fontId="8" fillId="0" borderId="0" xfId="0" applyNumberFormat="1" applyFont="1" applyAlignment="1">
      <alignment horizontal="right"/>
    </xf>
    <xf numFmtId="164" fontId="2" fillId="0" borderId="0" xfId="0" applyNumberFormat="1" applyFont="1"/>
    <xf numFmtId="14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14" fontId="8" fillId="0" borderId="0" xfId="0" applyNumberFormat="1" applyFont="1" applyAlignment="1">
      <alignment horizontal="right" vertical="center"/>
    </xf>
    <xf numFmtId="3" fontId="5" fillId="5" borderId="2" xfId="0" applyNumberFormat="1" applyFont="1" applyFill="1" applyBorder="1" applyAlignment="1">
      <alignment horizontal="right" indent="2"/>
    </xf>
    <xf numFmtId="3" fontId="5" fillId="5" borderId="1" xfId="0" applyNumberFormat="1" applyFont="1" applyFill="1" applyBorder="1" applyAlignment="1">
      <alignment horizontal="right" indent="2"/>
    </xf>
    <xf numFmtId="44" fontId="5" fillId="5" borderId="2" xfId="0" applyNumberFormat="1" applyFont="1" applyFill="1" applyBorder="1" applyAlignment="1">
      <alignment horizontal="right" indent="2"/>
    </xf>
    <xf numFmtId="44" fontId="5" fillId="0" borderId="1" xfId="0" applyNumberFormat="1" applyFont="1" applyBorder="1" applyAlignment="1">
      <alignment horizontal="right" indent="2"/>
    </xf>
    <xf numFmtId="10" fontId="5" fillId="5" borderId="1" xfId="1" applyNumberFormat="1" applyFont="1" applyFill="1" applyBorder="1" applyAlignment="1">
      <alignment horizontal="right" indent="2"/>
    </xf>
    <xf numFmtId="44" fontId="5" fillId="5" borderId="1" xfId="0" applyNumberFormat="1" applyFont="1" applyFill="1" applyBorder="1" applyAlignment="1">
      <alignment horizontal="right" indent="2"/>
    </xf>
    <xf numFmtId="0" fontId="5" fillId="0" borderId="4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5" fillId="0" borderId="8" xfId="0" applyFont="1" applyBorder="1" applyAlignment="1">
      <alignment vertical="top" wrapText="1"/>
    </xf>
    <xf numFmtId="0" fontId="3" fillId="4" borderId="5" xfId="0" applyFont="1" applyFill="1" applyBorder="1" applyAlignment="1">
      <alignment horizontal="left" vertical="center" wrapText="1"/>
    </xf>
    <xf numFmtId="0" fontId="3" fillId="4" borderId="6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7725475279050672"/>
          <c:y val="3.224521939232571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'Rating Website'!$B$2</c:f>
              <c:strCache>
                <c:ptCount val="1"/>
                <c:pt idx="0">
                  <c:v>Besuche auf Website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2"/>
            <c:invertIfNegative val="0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871-4588-86DE-E1CDE918A921}"/>
              </c:ext>
            </c:extLst>
          </c:dPt>
          <c:dLbls>
            <c:dLbl>
              <c:idx val="2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871-4588-86DE-E1CDE918A92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'Rating Website'!$A$3:$A$6</c:f>
              <c:strCache>
                <c:ptCount val="4"/>
                <c:pt idx="0">
                  <c:v>Bienen</c:v>
                </c:pt>
                <c:pt idx="1">
                  <c:v>Recycling</c:v>
                </c:pt>
                <c:pt idx="2">
                  <c:v>Social Media</c:v>
                </c:pt>
                <c:pt idx="3">
                  <c:v>Gewürze aus aller Welt</c:v>
                </c:pt>
              </c:strCache>
            </c:strRef>
          </c:cat>
          <c:val>
            <c:numRef>
              <c:f>'Rating Website'!$B$3:$B$6</c:f>
              <c:numCache>
                <c:formatCode>#,##0</c:formatCode>
                <c:ptCount val="4"/>
                <c:pt idx="0">
                  <c:v>4678</c:v>
                </c:pt>
                <c:pt idx="1">
                  <c:v>6236</c:v>
                </c:pt>
                <c:pt idx="2">
                  <c:v>9890</c:v>
                </c:pt>
                <c:pt idx="3">
                  <c:v>7698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71-4588-86DE-E1CDE918A9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67408671"/>
        <c:axId val="1557711935"/>
      </c:barChart>
      <c:catAx>
        <c:axId val="15674086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57711935"/>
        <c:crosses val="autoZero"/>
        <c:auto val="1"/>
        <c:lblAlgn val="ctr"/>
        <c:lblOffset val="100"/>
        <c:noMultiLvlLbl val="0"/>
      </c:catAx>
      <c:valAx>
        <c:axId val="15577119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6740867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 paperSize="9" orientation="landscape" verticalDpi="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304798</xdr:colOff>
      <xdr:row>0</xdr:row>
      <xdr:rowOff>0</xdr:rowOff>
    </xdr:from>
    <xdr:to>
      <xdr:col>7</xdr:col>
      <xdr:colOff>243812</xdr:colOff>
      <xdr:row>0</xdr:row>
      <xdr:rowOff>789849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C3E778D8-AEEF-4D88-A115-C04BCF5C85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19453" y="0"/>
          <a:ext cx="1982560" cy="78984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</xdr:row>
      <xdr:rowOff>272562</xdr:rowOff>
    </xdr:from>
    <xdr:to>
      <xdr:col>7</xdr:col>
      <xdr:colOff>0</xdr:colOff>
      <xdr:row>25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82EBCEC8-A786-4681-978B-3841095531E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80108</xdr:colOff>
      <xdr:row>0</xdr:row>
      <xdr:rowOff>10160</xdr:rowOff>
    </xdr:from>
    <xdr:to>
      <xdr:col>6</xdr:col>
      <xdr:colOff>106654</xdr:colOff>
      <xdr:row>0</xdr:row>
      <xdr:rowOff>800009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F29C864-019A-44F6-B553-04F4D013E1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29908" y="10160"/>
          <a:ext cx="1987426" cy="7898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Blaugrün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17EA12-B1B7-45E2-90DC-D1D73FB5B06C}">
  <dimension ref="A1:J25"/>
  <sheetViews>
    <sheetView tabSelected="1" zoomScaleNormal="100" workbookViewId="0">
      <selection sqref="A1:G1"/>
    </sheetView>
  </sheetViews>
  <sheetFormatPr baseColWidth="10" defaultColWidth="11.5546875" defaultRowHeight="12" x14ac:dyDescent="0.25"/>
  <cols>
    <col min="1" max="1" width="25.44140625" style="1" customWidth="1"/>
    <col min="2" max="6" width="14.5546875" style="1" customWidth="1"/>
    <col min="7" max="7" width="15.33203125" style="1" customWidth="1"/>
    <col min="8" max="8" width="4.33203125" style="1" customWidth="1"/>
    <col min="9" max="10" width="14.5546875" style="3" customWidth="1"/>
    <col min="11" max="16384" width="11.5546875" style="1"/>
  </cols>
  <sheetData>
    <row r="1" spans="1:8" ht="67.95" customHeight="1" x14ac:dyDescent="0.25">
      <c r="A1" s="40" t="s">
        <v>179</v>
      </c>
      <c r="B1" s="41"/>
      <c r="C1" s="41"/>
      <c r="D1" s="41"/>
      <c r="E1" s="41"/>
      <c r="F1" s="41"/>
      <c r="G1" s="42"/>
      <c r="H1" s="2"/>
    </row>
    <row r="2" spans="1:8" ht="25.95" customHeight="1" x14ac:dyDescent="0.25">
      <c r="A2" s="38"/>
      <c r="B2" s="38" t="s">
        <v>176</v>
      </c>
      <c r="C2" s="38" t="s">
        <v>149</v>
      </c>
      <c r="D2" s="38" t="s">
        <v>158</v>
      </c>
      <c r="E2" s="38" t="s">
        <v>141</v>
      </c>
      <c r="F2" s="38" t="s">
        <v>157</v>
      </c>
      <c r="G2" s="38" t="s">
        <v>156</v>
      </c>
    </row>
    <row r="3" spans="1:8" ht="21.6" customHeight="1" x14ac:dyDescent="0.25">
      <c r="A3" s="4" t="s">
        <v>145</v>
      </c>
      <c r="B3" s="5">
        <v>4678</v>
      </c>
      <c r="C3" s="5">
        <v>1429</v>
      </c>
      <c r="D3" s="5">
        <v>1346</v>
      </c>
      <c r="E3" s="5">
        <v>2267</v>
      </c>
      <c r="F3" s="6">
        <v>487.5</v>
      </c>
      <c r="G3" s="35">
        <f>F3/$F$7</f>
        <v>0.20109312158399506</v>
      </c>
    </row>
    <row r="4" spans="1:8" ht="21.6" customHeight="1" x14ac:dyDescent="0.25">
      <c r="A4" s="4" t="s">
        <v>142</v>
      </c>
      <c r="B4" s="5">
        <v>6236</v>
      </c>
      <c r="C4" s="5">
        <v>2014</v>
      </c>
      <c r="D4" s="5">
        <v>1546</v>
      </c>
      <c r="E4" s="5">
        <v>3542</v>
      </c>
      <c r="F4" s="6">
        <v>747.3</v>
      </c>
      <c r="G4" s="35">
        <f>F4/$F$7</f>
        <v>0.3082602866866041</v>
      </c>
    </row>
    <row r="5" spans="1:8" ht="21.6" customHeight="1" x14ac:dyDescent="0.25">
      <c r="A5" s="4" t="s">
        <v>143</v>
      </c>
      <c r="B5" s="5">
        <v>9890</v>
      </c>
      <c r="C5" s="5">
        <v>867</v>
      </c>
      <c r="D5" s="5">
        <v>1987</v>
      </c>
      <c r="E5" s="5">
        <v>5531</v>
      </c>
      <c r="F5" s="6">
        <v>789.75</v>
      </c>
      <c r="G5" s="35">
        <f>F5/$F$7</f>
        <v>0.325770856966072</v>
      </c>
    </row>
    <row r="6" spans="1:8" ht="21.6" customHeight="1" x14ac:dyDescent="0.25">
      <c r="A6" s="4" t="s">
        <v>144</v>
      </c>
      <c r="B6" s="5">
        <v>7698</v>
      </c>
      <c r="C6" s="7">
        <v>1682</v>
      </c>
      <c r="D6" s="5">
        <v>2416</v>
      </c>
      <c r="E6" s="5">
        <v>4945</v>
      </c>
      <c r="F6" s="6">
        <v>399.7</v>
      </c>
      <c r="G6" s="35">
        <f>F6/$F$7</f>
        <v>0.16487573476332887</v>
      </c>
    </row>
    <row r="7" spans="1:8" ht="30" customHeight="1" x14ac:dyDescent="0.25">
      <c r="A7" s="8" t="s">
        <v>146</v>
      </c>
      <c r="B7" s="32">
        <f>SUM(B3:B6)</f>
        <v>28502</v>
      </c>
      <c r="C7" s="32">
        <f>SUM(C3:C6)</f>
        <v>5992</v>
      </c>
      <c r="D7" s="32">
        <f>SUM(D3:D6)</f>
        <v>7295</v>
      </c>
      <c r="E7" s="32">
        <f>SUM(E3:E6)</f>
        <v>16285</v>
      </c>
      <c r="F7" s="13">
        <v>2424.25</v>
      </c>
      <c r="G7" s="14"/>
    </row>
    <row r="8" spans="1:8" ht="30" customHeight="1" x14ac:dyDescent="0.25">
      <c r="A8" s="9" t="s">
        <v>150</v>
      </c>
      <c r="B8" s="10"/>
      <c r="C8" s="10"/>
      <c r="D8" s="10"/>
      <c r="E8" s="32">
        <f>MAX(E3:E6)</f>
        <v>5531</v>
      </c>
      <c r="F8" s="10"/>
      <c r="G8" s="11"/>
    </row>
    <row r="9" spans="1:8" ht="21.6" customHeight="1" x14ac:dyDescent="0.25">
      <c r="A9" s="12" t="s">
        <v>151</v>
      </c>
      <c r="B9" s="10"/>
      <c r="C9" s="11"/>
      <c r="D9" s="10"/>
      <c r="E9" s="10"/>
      <c r="F9" s="36">
        <f>ROUND(F7,0)</f>
        <v>2424</v>
      </c>
      <c r="G9" s="11"/>
    </row>
    <row r="10" spans="1:8" ht="21.6" customHeight="1" x14ac:dyDescent="0.25"/>
    <row r="11" spans="1:8" ht="21.6" customHeight="1" x14ac:dyDescent="0.25">
      <c r="A11" s="18"/>
      <c r="B11" s="18"/>
      <c r="C11" s="18"/>
      <c r="D11" s="18"/>
      <c r="E11" s="18"/>
      <c r="F11" s="18"/>
      <c r="G11" s="18"/>
    </row>
    <row r="12" spans="1:8" x14ac:dyDescent="0.25">
      <c r="A12" s="18"/>
      <c r="B12" s="18"/>
      <c r="C12" s="18"/>
      <c r="D12" s="18"/>
      <c r="E12" s="18"/>
      <c r="F12" s="18"/>
      <c r="G12" s="18"/>
    </row>
    <row r="13" spans="1:8" x14ac:dyDescent="0.25">
      <c r="A13" s="18"/>
      <c r="B13" s="18"/>
      <c r="C13" s="18"/>
      <c r="D13" s="18"/>
      <c r="E13" s="18"/>
      <c r="F13" s="18"/>
      <c r="G13" s="18"/>
    </row>
    <row r="14" spans="1:8" x14ac:dyDescent="0.25">
      <c r="A14" s="18"/>
      <c r="B14" s="18"/>
      <c r="C14" s="18"/>
      <c r="D14" s="18"/>
      <c r="E14" s="18"/>
      <c r="F14" s="18"/>
      <c r="G14" s="18"/>
    </row>
    <row r="15" spans="1:8" x14ac:dyDescent="0.25">
      <c r="A15" s="18"/>
      <c r="B15" s="18"/>
      <c r="C15" s="18"/>
      <c r="D15" s="18"/>
      <c r="E15" s="18"/>
      <c r="F15" s="18"/>
      <c r="G15" s="18"/>
    </row>
    <row r="16" spans="1:8" x14ac:dyDescent="0.25">
      <c r="A16" s="18"/>
      <c r="B16" s="18"/>
      <c r="C16" s="18"/>
      <c r="D16" s="18"/>
      <c r="E16" s="18"/>
      <c r="F16" s="18"/>
      <c r="G16" s="18"/>
    </row>
    <row r="17" spans="1:7" x14ac:dyDescent="0.25">
      <c r="A17" s="18"/>
      <c r="B17" s="18"/>
      <c r="C17" s="18"/>
      <c r="D17" s="18"/>
      <c r="E17" s="18"/>
      <c r="F17" s="18"/>
      <c r="G17" s="18"/>
    </row>
    <row r="18" spans="1:7" x14ac:dyDescent="0.25">
      <c r="A18" s="18"/>
      <c r="B18" s="18"/>
      <c r="C18" s="18"/>
      <c r="D18" s="18"/>
      <c r="E18" s="18"/>
      <c r="F18" s="18"/>
      <c r="G18" s="18"/>
    </row>
    <row r="19" spans="1:7" x14ac:dyDescent="0.25">
      <c r="A19" s="18"/>
      <c r="B19" s="18"/>
      <c r="C19" s="18"/>
      <c r="D19" s="18"/>
      <c r="E19" s="18"/>
      <c r="F19" s="18"/>
      <c r="G19" s="18"/>
    </row>
    <row r="20" spans="1:7" x14ac:dyDescent="0.25">
      <c r="A20" s="18"/>
      <c r="B20" s="18"/>
      <c r="C20" s="18"/>
      <c r="D20" s="18"/>
      <c r="E20" s="18"/>
      <c r="F20" s="18"/>
      <c r="G20" s="18"/>
    </row>
    <row r="21" spans="1:7" x14ac:dyDescent="0.25">
      <c r="A21" s="18"/>
      <c r="B21" s="18"/>
      <c r="C21" s="18"/>
      <c r="D21" s="18"/>
      <c r="E21" s="18"/>
      <c r="F21" s="18"/>
      <c r="G21" s="18"/>
    </row>
    <row r="22" spans="1:7" x14ac:dyDescent="0.25">
      <c r="A22" s="18"/>
      <c r="B22" s="18"/>
      <c r="C22" s="18"/>
      <c r="D22" s="18"/>
      <c r="E22" s="18"/>
      <c r="F22" s="18"/>
      <c r="G22" s="18"/>
    </row>
    <row r="23" spans="1:7" x14ac:dyDescent="0.25">
      <c r="A23" s="18"/>
      <c r="B23" s="18"/>
      <c r="C23" s="18"/>
      <c r="D23" s="18"/>
      <c r="E23" s="18"/>
      <c r="F23" s="18"/>
      <c r="G23" s="18"/>
    </row>
    <row r="24" spans="1:7" x14ac:dyDescent="0.25">
      <c r="A24" s="18"/>
      <c r="B24" s="18"/>
      <c r="C24" s="18"/>
      <c r="D24" s="18"/>
      <c r="E24" s="18"/>
      <c r="F24" s="18"/>
      <c r="G24" s="18"/>
    </row>
    <row r="25" spans="1:7" x14ac:dyDescent="0.25">
      <c r="A25" s="18"/>
      <c r="B25" s="18"/>
      <c r="C25" s="18"/>
      <c r="D25" s="18"/>
      <c r="E25" s="18"/>
      <c r="F25" s="18"/>
      <c r="G25" s="18"/>
    </row>
  </sheetData>
  <mergeCells count="1">
    <mergeCell ref="A1:G1"/>
  </mergeCells>
  <phoneticPr fontId="1" type="noConversion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&amp;R&amp;F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7D1161-963E-4193-A21A-F4E2E7FF681B}">
  <dimension ref="A1:H6"/>
  <sheetViews>
    <sheetView zoomScaleNormal="100" workbookViewId="0">
      <selection sqref="A1:F1"/>
    </sheetView>
  </sheetViews>
  <sheetFormatPr baseColWidth="10" defaultColWidth="11.5546875" defaultRowHeight="12" x14ac:dyDescent="0.25"/>
  <cols>
    <col min="1" max="1" width="25.44140625" style="1" customWidth="1"/>
    <col min="2" max="5" width="14.5546875" style="1" customWidth="1"/>
    <col min="6" max="6" width="14" style="1" bestFit="1" customWidth="1"/>
    <col min="7" max="7" width="14.44140625" style="3" bestFit="1" customWidth="1"/>
    <col min="8" max="8" width="14.5546875" style="3" customWidth="1"/>
    <col min="9" max="16384" width="11.5546875" style="1"/>
  </cols>
  <sheetData>
    <row r="1" spans="1:7" ht="67.95" customHeight="1" x14ac:dyDescent="0.25">
      <c r="A1" s="40" t="s">
        <v>169</v>
      </c>
      <c r="B1" s="41"/>
      <c r="C1" s="41"/>
      <c r="D1" s="41"/>
      <c r="E1" s="41"/>
      <c r="F1" s="42"/>
    </row>
    <row r="2" spans="1:7" ht="39.6" customHeight="1" x14ac:dyDescent="0.25">
      <c r="A2" s="37" t="s">
        <v>159</v>
      </c>
      <c r="B2" s="39" t="s">
        <v>180</v>
      </c>
      <c r="C2" s="39" t="s">
        <v>182</v>
      </c>
      <c r="D2" s="39" t="s">
        <v>183</v>
      </c>
      <c r="E2" s="39" t="s">
        <v>181</v>
      </c>
      <c r="F2" s="37" t="s">
        <v>170</v>
      </c>
      <c r="G2" s="17">
        <v>7.5</v>
      </c>
    </row>
    <row r="3" spans="1:7" ht="21.6" customHeight="1" x14ac:dyDescent="0.25">
      <c r="A3" s="15" t="s">
        <v>152</v>
      </c>
      <c r="B3" s="16">
        <v>5600</v>
      </c>
      <c r="C3" s="16">
        <v>3925</v>
      </c>
      <c r="D3" s="16">
        <v>1205</v>
      </c>
      <c r="E3" s="31">
        <f>B3-D3-C3</f>
        <v>470</v>
      </c>
      <c r="F3" s="33">
        <f>D3*$G$2</f>
        <v>9037.5</v>
      </c>
    </row>
    <row r="4" spans="1:7" ht="21.6" customHeight="1" x14ac:dyDescent="0.25">
      <c r="A4" s="4" t="s">
        <v>153</v>
      </c>
      <c r="B4" s="5">
        <v>5600</v>
      </c>
      <c r="C4" s="5">
        <v>3854</v>
      </c>
      <c r="D4" s="5">
        <v>1217</v>
      </c>
      <c r="E4" s="32">
        <f>B4-D4-C4</f>
        <v>529</v>
      </c>
      <c r="F4" s="34">
        <v>9127.5</v>
      </c>
    </row>
    <row r="5" spans="1:7" ht="21.6" customHeight="1" x14ac:dyDescent="0.25">
      <c r="A5" s="4" t="s">
        <v>154</v>
      </c>
      <c r="B5" s="5">
        <v>5600</v>
      </c>
      <c r="C5" s="5">
        <v>4047</v>
      </c>
      <c r="D5" s="5">
        <v>1192</v>
      </c>
      <c r="E5" s="32">
        <f>B5-D5-C5</f>
        <v>361</v>
      </c>
      <c r="F5" s="34">
        <v>8940</v>
      </c>
    </row>
    <row r="6" spans="1:7" ht="21.6" customHeight="1" x14ac:dyDescent="0.25">
      <c r="A6" s="4" t="s">
        <v>155</v>
      </c>
      <c r="B6" s="5">
        <v>5600</v>
      </c>
      <c r="C6" s="5">
        <v>3698</v>
      </c>
      <c r="D6" s="7">
        <v>1187</v>
      </c>
      <c r="E6" s="32">
        <f>B6-D6-C6</f>
        <v>715</v>
      </c>
      <c r="F6" s="34">
        <v>8902.5</v>
      </c>
    </row>
  </sheetData>
  <mergeCells count="1">
    <mergeCell ref="A1:F1"/>
  </mergeCells>
  <pageMargins left="0.7" right="0.7" top="0.78740157499999996" bottom="0.78740157499999996" header="0.3" footer="0.3"/>
  <pageSetup paperSize="9" orientation="landscape" r:id="rId1"/>
  <headerFooter>
    <oddFooter>&amp;R&amp;F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2DF508-7296-4FD5-8127-7E6CC059C4C6}">
  <dimension ref="A1:K45"/>
  <sheetViews>
    <sheetView zoomScaleNormal="100" workbookViewId="0">
      <pane ySplit="1" topLeftCell="A2" activePane="bottomLeft" state="frozen"/>
      <selection pane="bottomLeft"/>
    </sheetView>
  </sheetViews>
  <sheetFormatPr baseColWidth="10" defaultColWidth="11.5546875" defaultRowHeight="12" x14ac:dyDescent="0.25"/>
  <cols>
    <col min="1" max="1" width="12.6640625" style="1" customWidth="1"/>
    <col min="2" max="2" width="11.5546875" style="1"/>
    <col min="3" max="3" width="12.5546875" style="1" customWidth="1"/>
    <col min="4" max="4" width="11.5546875" style="1"/>
    <col min="5" max="5" width="18.6640625" style="1" bestFit="1" customWidth="1"/>
    <col min="6" max="6" width="5.5546875" style="1" bestFit="1" customWidth="1"/>
    <col min="7" max="7" width="5" style="1" bestFit="1" customWidth="1"/>
    <col min="8" max="8" width="13.88671875" style="1" customWidth="1"/>
    <col min="9" max="9" width="12.5546875" style="27" bestFit="1" customWidth="1"/>
    <col min="10" max="10" width="14.33203125" style="27" customWidth="1"/>
    <col min="11" max="11" width="15" style="1" hidden="1" customWidth="1"/>
    <col min="12" max="16384" width="11.5546875" style="1"/>
  </cols>
  <sheetData>
    <row r="1" spans="1:11" x14ac:dyDescent="0.25">
      <c r="A1" s="19" t="s">
        <v>0</v>
      </c>
      <c r="B1" s="19" t="s">
        <v>1</v>
      </c>
      <c r="C1" s="19" t="s">
        <v>175</v>
      </c>
      <c r="D1" s="19" t="s">
        <v>2</v>
      </c>
      <c r="E1" s="19" t="s">
        <v>3</v>
      </c>
      <c r="F1" s="20" t="s">
        <v>4</v>
      </c>
      <c r="G1" s="19" t="s">
        <v>5</v>
      </c>
      <c r="H1" s="19" t="s">
        <v>177</v>
      </c>
      <c r="I1" s="20" t="s">
        <v>147</v>
      </c>
      <c r="J1" s="20" t="s">
        <v>148</v>
      </c>
      <c r="K1" s="21" t="s">
        <v>174</v>
      </c>
    </row>
    <row r="2" spans="1:11" x14ac:dyDescent="0.25">
      <c r="A2" s="22">
        <v>16</v>
      </c>
      <c r="B2" s="22" t="s">
        <v>15</v>
      </c>
      <c r="C2" s="22" t="s">
        <v>90</v>
      </c>
      <c r="D2" s="22" t="s">
        <v>173</v>
      </c>
      <c r="E2" s="22" t="s">
        <v>91</v>
      </c>
      <c r="F2" s="23">
        <v>21</v>
      </c>
      <c r="G2" s="23">
        <v>5200</v>
      </c>
      <c r="H2" s="22" t="s">
        <v>57</v>
      </c>
      <c r="I2" s="24">
        <v>44224</v>
      </c>
      <c r="J2" s="23"/>
      <c r="K2" s="25">
        <v>80</v>
      </c>
    </row>
    <row r="3" spans="1:11" x14ac:dyDescent="0.25">
      <c r="A3" s="22">
        <v>17</v>
      </c>
      <c r="B3" s="22" t="s">
        <v>6</v>
      </c>
      <c r="C3" s="22" t="s">
        <v>114</v>
      </c>
      <c r="D3" s="22" t="s">
        <v>115</v>
      </c>
      <c r="E3" s="22" t="s">
        <v>116</v>
      </c>
      <c r="F3" s="23">
        <v>4</v>
      </c>
      <c r="G3" s="23">
        <v>5200</v>
      </c>
      <c r="H3" s="22" t="s">
        <v>57</v>
      </c>
      <c r="I3" s="26">
        <v>44318</v>
      </c>
      <c r="J3" s="23"/>
      <c r="K3" s="25">
        <v>80</v>
      </c>
    </row>
    <row r="4" spans="1:11" x14ac:dyDescent="0.25">
      <c r="A4" s="22">
        <v>23</v>
      </c>
      <c r="B4" s="22" t="s">
        <v>6</v>
      </c>
      <c r="C4" s="22" t="s">
        <v>111</v>
      </c>
      <c r="D4" s="22" t="s">
        <v>112</v>
      </c>
      <c r="E4" s="22" t="s">
        <v>113</v>
      </c>
      <c r="F4" s="23">
        <v>8</v>
      </c>
      <c r="G4" s="23">
        <v>6006</v>
      </c>
      <c r="H4" s="22" t="s">
        <v>10</v>
      </c>
      <c r="I4" s="26">
        <v>44317</v>
      </c>
      <c r="J4" s="23"/>
      <c r="K4" s="25">
        <v>80</v>
      </c>
    </row>
    <row r="5" spans="1:11" x14ac:dyDescent="0.25">
      <c r="A5" s="22">
        <v>38</v>
      </c>
      <c r="B5" s="22" t="s">
        <v>6</v>
      </c>
      <c r="C5" s="22" t="s">
        <v>39</v>
      </c>
      <c r="D5" s="22" t="s">
        <v>40</v>
      </c>
      <c r="E5" s="22" t="s">
        <v>41</v>
      </c>
      <c r="F5" s="23">
        <v>26</v>
      </c>
      <c r="G5" s="23">
        <v>9000</v>
      </c>
      <c r="H5" s="22" t="s">
        <v>26</v>
      </c>
      <c r="I5" s="24">
        <v>44233</v>
      </c>
      <c r="J5" s="23"/>
      <c r="K5" s="25">
        <v>80</v>
      </c>
    </row>
    <row r="6" spans="1:11" x14ac:dyDescent="0.25">
      <c r="A6" s="22">
        <v>28</v>
      </c>
      <c r="B6" s="22" t="s">
        <v>15</v>
      </c>
      <c r="C6" s="22" t="s">
        <v>45</v>
      </c>
      <c r="D6" s="22" t="s">
        <v>46</v>
      </c>
      <c r="E6" s="22" t="s">
        <v>47</v>
      </c>
      <c r="F6" s="23" t="s">
        <v>48</v>
      </c>
      <c r="G6" s="23">
        <v>6048</v>
      </c>
      <c r="H6" s="22" t="s">
        <v>49</v>
      </c>
      <c r="I6" s="24">
        <v>44239</v>
      </c>
      <c r="J6" s="23"/>
      <c r="K6" s="25">
        <v>80</v>
      </c>
    </row>
    <row r="7" spans="1:11" x14ac:dyDescent="0.25">
      <c r="A7" s="22">
        <v>13</v>
      </c>
      <c r="B7" s="22" t="s">
        <v>15</v>
      </c>
      <c r="C7" s="22" t="s">
        <v>127</v>
      </c>
      <c r="D7" s="22" t="s">
        <v>128</v>
      </c>
      <c r="E7" s="22" t="s">
        <v>129</v>
      </c>
      <c r="F7" s="23">
        <v>178</v>
      </c>
      <c r="G7" s="23">
        <v>4057</v>
      </c>
      <c r="H7" s="22" t="s">
        <v>120</v>
      </c>
      <c r="I7" s="24">
        <v>44284</v>
      </c>
      <c r="J7" s="23"/>
      <c r="K7" s="25">
        <v>80</v>
      </c>
    </row>
    <row r="8" spans="1:11" x14ac:dyDescent="0.25">
      <c r="A8" s="22">
        <v>18</v>
      </c>
      <c r="B8" s="22" t="s">
        <v>6</v>
      </c>
      <c r="C8" s="22" t="s">
        <v>99</v>
      </c>
      <c r="D8" s="22" t="s">
        <v>100</v>
      </c>
      <c r="E8" s="22" t="s">
        <v>101</v>
      </c>
      <c r="F8" s="23">
        <v>7</v>
      </c>
      <c r="G8" s="23">
        <v>5200</v>
      </c>
      <c r="H8" s="22" t="s">
        <v>57</v>
      </c>
      <c r="I8" s="24">
        <v>44279</v>
      </c>
      <c r="K8" s="25">
        <v>80</v>
      </c>
    </row>
    <row r="9" spans="1:11" x14ac:dyDescent="0.25">
      <c r="A9" s="22">
        <v>22</v>
      </c>
      <c r="B9" s="22" t="s">
        <v>6</v>
      </c>
      <c r="C9" s="22" t="s">
        <v>88</v>
      </c>
      <c r="D9" s="22" t="s">
        <v>166</v>
      </c>
      <c r="E9" s="22" t="s">
        <v>89</v>
      </c>
      <c r="F9" s="23">
        <v>6</v>
      </c>
      <c r="G9" s="23">
        <v>6005</v>
      </c>
      <c r="H9" s="22" t="s">
        <v>10</v>
      </c>
      <c r="I9" s="24">
        <v>44342</v>
      </c>
      <c r="J9" s="23"/>
      <c r="K9" s="25">
        <v>80</v>
      </c>
    </row>
    <row r="10" spans="1:11" x14ac:dyDescent="0.25">
      <c r="A10" s="22">
        <v>35</v>
      </c>
      <c r="B10" s="22" t="s">
        <v>6</v>
      </c>
      <c r="C10" s="22" t="s">
        <v>54</v>
      </c>
      <c r="D10" s="22" t="s">
        <v>165</v>
      </c>
      <c r="E10" s="22" t="s">
        <v>55</v>
      </c>
      <c r="F10" s="23">
        <v>111</v>
      </c>
      <c r="G10" s="23">
        <v>8304</v>
      </c>
      <c r="H10" s="22" t="s">
        <v>29</v>
      </c>
      <c r="I10" s="23"/>
      <c r="J10" s="24">
        <v>44316</v>
      </c>
      <c r="K10" s="25">
        <v>80</v>
      </c>
    </row>
    <row r="11" spans="1:11" x14ac:dyDescent="0.25">
      <c r="A11" s="22">
        <v>43</v>
      </c>
      <c r="B11" s="22" t="s">
        <v>6</v>
      </c>
      <c r="C11" s="22" t="s">
        <v>133</v>
      </c>
      <c r="D11" s="22" t="s">
        <v>134</v>
      </c>
      <c r="E11" s="22" t="s">
        <v>135</v>
      </c>
      <c r="F11" s="23">
        <v>22</v>
      </c>
      <c r="G11" s="23">
        <v>9244</v>
      </c>
      <c r="H11" s="22" t="s">
        <v>64</v>
      </c>
      <c r="J11" s="24">
        <v>44226</v>
      </c>
      <c r="K11" s="25">
        <v>80</v>
      </c>
    </row>
    <row r="12" spans="1:11" x14ac:dyDescent="0.25">
      <c r="A12" s="22">
        <v>39</v>
      </c>
      <c r="B12" s="22" t="s">
        <v>6</v>
      </c>
      <c r="C12" s="22" t="s">
        <v>94</v>
      </c>
      <c r="D12" s="22" t="s">
        <v>95</v>
      </c>
      <c r="E12" s="22" t="s">
        <v>96</v>
      </c>
      <c r="F12" s="23">
        <v>20</v>
      </c>
      <c r="G12" s="23">
        <v>9000</v>
      </c>
      <c r="H12" s="22" t="s">
        <v>26</v>
      </c>
      <c r="I12" s="24">
        <v>44230</v>
      </c>
      <c r="J12" s="23"/>
      <c r="K12" s="25">
        <v>80</v>
      </c>
    </row>
    <row r="13" spans="1:11" x14ac:dyDescent="0.25">
      <c r="A13" s="22">
        <v>24</v>
      </c>
      <c r="B13" s="22" t="s">
        <v>6</v>
      </c>
      <c r="C13" s="22" t="s">
        <v>7</v>
      </c>
      <c r="D13" s="22" t="s">
        <v>8</v>
      </c>
      <c r="E13" s="22" t="s">
        <v>9</v>
      </c>
      <c r="F13" s="23">
        <v>29</v>
      </c>
      <c r="G13" s="23">
        <v>6006</v>
      </c>
      <c r="H13" s="22" t="s">
        <v>10</v>
      </c>
      <c r="I13" s="24">
        <v>44207</v>
      </c>
      <c r="J13" s="23"/>
      <c r="K13" s="25">
        <v>45</v>
      </c>
    </row>
    <row r="14" spans="1:11" x14ac:dyDescent="0.25">
      <c r="A14" s="22">
        <v>7</v>
      </c>
      <c r="B14" s="28" t="s">
        <v>6</v>
      </c>
      <c r="C14" s="28" t="s">
        <v>160</v>
      </c>
      <c r="D14" s="28" t="s">
        <v>161</v>
      </c>
      <c r="E14" s="28" t="s">
        <v>162</v>
      </c>
      <c r="F14" s="29">
        <v>3</v>
      </c>
      <c r="G14" s="28">
        <v>3098</v>
      </c>
      <c r="H14" s="28" t="s">
        <v>178</v>
      </c>
      <c r="J14" s="30">
        <v>44317</v>
      </c>
      <c r="K14" s="25">
        <v>45</v>
      </c>
    </row>
    <row r="15" spans="1:11" x14ac:dyDescent="0.25">
      <c r="A15" s="22">
        <v>19</v>
      </c>
      <c r="B15" s="22" t="s">
        <v>6</v>
      </c>
      <c r="C15" s="22" t="s">
        <v>59</v>
      </c>
      <c r="D15" s="22" t="s">
        <v>60</v>
      </c>
      <c r="E15" s="22" t="s">
        <v>61</v>
      </c>
      <c r="F15" s="23">
        <v>6</v>
      </c>
      <c r="G15" s="23">
        <v>5200</v>
      </c>
      <c r="H15" s="22" t="s">
        <v>57</v>
      </c>
      <c r="I15" s="24">
        <v>44337</v>
      </c>
      <c r="J15" s="23"/>
      <c r="K15" s="25">
        <v>80</v>
      </c>
    </row>
    <row r="16" spans="1:11" x14ac:dyDescent="0.25">
      <c r="A16" s="22">
        <v>8</v>
      </c>
      <c r="B16" s="22" t="s">
        <v>6</v>
      </c>
      <c r="C16" s="22" t="s">
        <v>136</v>
      </c>
      <c r="D16" s="22" t="s">
        <v>123</v>
      </c>
      <c r="E16" s="22" t="s">
        <v>137</v>
      </c>
      <c r="F16" s="23">
        <v>32</v>
      </c>
      <c r="G16" s="22">
        <v>3123</v>
      </c>
      <c r="H16" s="22" t="s">
        <v>19</v>
      </c>
      <c r="J16" s="24">
        <v>44230</v>
      </c>
      <c r="K16" s="25">
        <v>80</v>
      </c>
    </row>
    <row r="17" spans="1:11" x14ac:dyDescent="0.25">
      <c r="A17" s="22">
        <v>15</v>
      </c>
      <c r="B17" s="22" t="s">
        <v>6</v>
      </c>
      <c r="C17" s="22" t="s">
        <v>65</v>
      </c>
      <c r="D17" s="22" t="s">
        <v>66</v>
      </c>
      <c r="E17" s="22" t="s">
        <v>67</v>
      </c>
      <c r="F17" s="23">
        <v>30</v>
      </c>
      <c r="G17" s="23">
        <v>4142</v>
      </c>
      <c r="H17" s="22" t="s">
        <v>68</v>
      </c>
      <c r="J17" s="24">
        <v>44338</v>
      </c>
      <c r="K17" s="25">
        <v>80</v>
      </c>
    </row>
    <row r="18" spans="1:11" x14ac:dyDescent="0.25">
      <c r="A18" s="22">
        <v>20</v>
      </c>
      <c r="B18" s="22" t="s">
        <v>15</v>
      </c>
      <c r="C18" s="22" t="s">
        <v>121</v>
      </c>
      <c r="D18" s="22" t="s">
        <v>171</v>
      </c>
      <c r="E18" s="22" t="s">
        <v>122</v>
      </c>
      <c r="F18" s="23">
        <v>6</v>
      </c>
      <c r="G18" s="23">
        <v>5200</v>
      </c>
      <c r="H18" s="22" t="s">
        <v>57</v>
      </c>
      <c r="I18" s="24">
        <v>44209</v>
      </c>
      <c r="J18" s="23"/>
      <c r="K18" s="25">
        <v>45</v>
      </c>
    </row>
    <row r="19" spans="1:11" x14ac:dyDescent="0.25">
      <c r="A19" s="22">
        <v>12</v>
      </c>
      <c r="B19" s="22" t="s">
        <v>15</v>
      </c>
      <c r="C19" s="22" t="s">
        <v>117</v>
      </c>
      <c r="D19" s="22" t="s">
        <v>118</v>
      </c>
      <c r="E19" s="22" t="s">
        <v>119</v>
      </c>
      <c r="F19" s="23">
        <v>44</v>
      </c>
      <c r="G19" s="23">
        <v>4053</v>
      </c>
      <c r="H19" s="22" t="s">
        <v>120</v>
      </c>
      <c r="I19" s="26">
        <v>44319</v>
      </c>
      <c r="J19" s="23"/>
      <c r="K19" s="25">
        <v>80</v>
      </c>
    </row>
    <row r="20" spans="1:11" x14ac:dyDescent="0.25">
      <c r="A20" s="22">
        <v>37</v>
      </c>
      <c r="B20" s="22" t="s">
        <v>6</v>
      </c>
      <c r="C20" s="22" t="s">
        <v>102</v>
      </c>
      <c r="D20" s="22" t="s">
        <v>58</v>
      </c>
      <c r="E20" s="22" t="s">
        <v>103</v>
      </c>
      <c r="F20" s="23">
        <v>3</v>
      </c>
      <c r="G20" s="23">
        <v>8952</v>
      </c>
      <c r="H20" s="22" t="s">
        <v>56</v>
      </c>
      <c r="I20" s="24">
        <v>44280</v>
      </c>
      <c r="K20" s="25">
        <v>80</v>
      </c>
    </row>
    <row r="21" spans="1:11" x14ac:dyDescent="0.25">
      <c r="A21" s="22">
        <v>9</v>
      </c>
      <c r="B21" s="22" t="s">
        <v>6</v>
      </c>
      <c r="C21" s="22" t="s">
        <v>138</v>
      </c>
      <c r="D21" s="22" t="s">
        <v>172</v>
      </c>
      <c r="E21" s="22" t="s">
        <v>139</v>
      </c>
      <c r="F21" s="23">
        <v>20</v>
      </c>
      <c r="G21" s="22">
        <v>3123</v>
      </c>
      <c r="H21" s="22" t="s">
        <v>19</v>
      </c>
      <c r="I21" s="24">
        <v>44288</v>
      </c>
      <c r="J21" s="23"/>
      <c r="K21" s="25">
        <v>80</v>
      </c>
    </row>
    <row r="22" spans="1:11" x14ac:dyDescent="0.25">
      <c r="A22" s="22">
        <v>2</v>
      </c>
      <c r="B22" s="22" t="s">
        <v>15</v>
      </c>
      <c r="C22" s="22" t="s">
        <v>77</v>
      </c>
      <c r="D22" s="22" t="s">
        <v>78</v>
      </c>
      <c r="E22" s="22" t="s">
        <v>79</v>
      </c>
      <c r="F22" s="23">
        <v>2</v>
      </c>
      <c r="G22" s="23">
        <v>3005</v>
      </c>
      <c r="H22" s="22" t="s">
        <v>22</v>
      </c>
      <c r="J22" s="24">
        <v>44236</v>
      </c>
      <c r="K22" s="25">
        <v>80</v>
      </c>
    </row>
    <row r="23" spans="1:11" x14ac:dyDescent="0.25">
      <c r="A23" s="22">
        <v>29</v>
      </c>
      <c r="B23" s="22" t="s">
        <v>6</v>
      </c>
      <c r="C23" s="22" t="s">
        <v>85</v>
      </c>
      <c r="D23" s="22" t="s">
        <v>86</v>
      </c>
      <c r="E23" s="22" t="s">
        <v>87</v>
      </c>
      <c r="F23" s="23">
        <v>6</v>
      </c>
      <c r="G23" s="23">
        <v>6048</v>
      </c>
      <c r="H23" s="22" t="s">
        <v>49</v>
      </c>
      <c r="I23" s="24">
        <v>44341</v>
      </c>
      <c r="J23" s="23"/>
      <c r="K23" s="25">
        <v>80</v>
      </c>
    </row>
    <row r="24" spans="1:11" x14ac:dyDescent="0.25">
      <c r="A24" s="22">
        <v>1</v>
      </c>
      <c r="B24" s="22" t="s">
        <v>6</v>
      </c>
      <c r="C24" s="22" t="s">
        <v>42</v>
      </c>
      <c r="D24" s="22" t="s">
        <v>43</v>
      </c>
      <c r="E24" s="22" t="s">
        <v>44</v>
      </c>
      <c r="F24" s="23">
        <v>2</v>
      </c>
      <c r="G24" s="23">
        <v>3004</v>
      </c>
      <c r="H24" s="22" t="s">
        <v>22</v>
      </c>
      <c r="I24" s="24">
        <v>44236</v>
      </c>
      <c r="J24" s="23"/>
      <c r="K24" s="25">
        <v>80</v>
      </c>
    </row>
    <row r="25" spans="1:11" x14ac:dyDescent="0.25">
      <c r="A25" s="22">
        <v>44</v>
      </c>
      <c r="B25" s="22" t="s">
        <v>6</v>
      </c>
      <c r="C25" s="22" t="s">
        <v>82</v>
      </c>
      <c r="D25" s="22" t="s">
        <v>83</v>
      </c>
      <c r="E25" s="22" t="s">
        <v>84</v>
      </c>
      <c r="F25" s="23">
        <v>45</v>
      </c>
      <c r="G25" s="23">
        <v>9244</v>
      </c>
      <c r="H25" s="22" t="s">
        <v>64</v>
      </c>
      <c r="I25" s="24">
        <v>44340</v>
      </c>
      <c r="J25" s="23"/>
      <c r="K25" s="25">
        <v>45</v>
      </c>
    </row>
    <row r="26" spans="1:11" x14ac:dyDescent="0.25">
      <c r="A26" s="22">
        <v>21</v>
      </c>
      <c r="B26" s="22" t="s">
        <v>15</v>
      </c>
      <c r="C26" s="22" t="s">
        <v>69</v>
      </c>
      <c r="D26" s="22" t="s">
        <v>81</v>
      </c>
      <c r="E26" s="22" t="s">
        <v>70</v>
      </c>
      <c r="F26" s="23" t="s">
        <v>71</v>
      </c>
      <c r="G26" s="23">
        <v>5400</v>
      </c>
      <c r="H26" s="22" t="s">
        <v>72</v>
      </c>
      <c r="I26" s="24">
        <v>44339</v>
      </c>
      <c r="J26" s="23"/>
      <c r="K26" s="25">
        <v>80</v>
      </c>
    </row>
    <row r="27" spans="1:11" x14ac:dyDescent="0.25">
      <c r="A27" s="22">
        <v>4</v>
      </c>
      <c r="B27" s="22" t="s">
        <v>15</v>
      </c>
      <c r="C27" s="22" t="s">
        <v>80</v>
      </c>
      <c r="D27" s="22" t="s">
        <v>81</v>
      </c>
      <c r="E27" s="22" t="s">
        <v>79</v>
      </c>
      <c r="F27" s="23">
        <v>79</v>
      </c>
      <c r="G27" s="23">
        <v>3008</v>
      </c>
      <c r="H27" s="22" t="s">
        <v>22</v>
      </c>
      <c r="I27" s="24">
        <v>44316</v>
      </c>
      <c r="J27" s="23"/>
      <c r="K27" s="25">
        <v>80</v>
      </c>
    </row>
    <row r="28" spans="1:11" x14ac:dyDescent="0.25">
      <c r="A28" s="22">
        <v>42</v>
      </c>
      <c r="B28" s="22" t="s">
        <v>15</v>
      </c>
      <c r="C28" s="22" t="s">
        <v>130</v>
      </c>
      <c r="D28" s="22" t="s">
        <v>81</v>
      </c>
      <c r="E28" s="22" t="s">
        <v>131</v>
      </c>
      <c r="F28" s="23">
        <v>5</v>
      </c>
      <c r="G28" s="23">
        <v>9242</v>
      </c>
      <c r="H28" s="22" t="s">
        <v>132</v>
      </c>
      <c r="I28" s="24">
        <v>44285</v>
      </c>
      <c r="J28" s="23"/>
      <c r="K28" s="25">
        <v>80</v>
      </c>
    </row>
    <row r="29" spans="1:11" x14ac:dyDescent="0.25">
      <c r="A29" s="22">
        <v>41</v>
      </c>
      <c r="B29" s="22" t="s">
        <v>6</v>
      </c>
      <c r="C29" s="22" t="s">
        <v>11</v>
      </c>
      <c r="D29" s="22" t="s">
        <v>12</v>
      </c>
      <c r="E29" s="22" t="s">
        <v>13</v>
      </c>
      <c r="F29" s="23">
        <v>32</v>
      </c>
      <c r="G29" s="23">
        <v>9240</v>
      </c>
      <c r="H29" s="22" t="s">
        <v>14</v>
      </c>
      <c r="I29" s="24">
        <v>44200</v>
      </c>
      <c r="J29" s="23"/>
      <c r="K29" s="25">
        <v>45</v>
      </c>
    </row>
    <row r="30" spans="1:11" x14ac:dyDescent="0.25">
      <c r="A30" s="22">
        <v>6</v>
      </c>
      <c r="B30" s="22" t="s">
        <v>15</v>
      </c>
      <c r="C30" s="22" t="s">
        <v>20</v>
      </c>
      <c r="D30" s="22" t="s">
        <v>168</v>
      </c>
      <c r="E30" s="22" t="s">
        <v>21</v>
      </c>
      <c r="F30" s="23" t="s">
        <v>140</v>
      </c>
      <c r="G30" s="22">
        <v>3014</v>
      </c>
      <c r="H30" s="22" t="s">
        <v>22</v>
      </c>
      <c r="I30" s="24">
        <v>44206</v>
      </c>
      <c r="J30" s="23"/>
      <c r="K30" s="25">
        <v>80</v>
      </c>
    </row>
    <row r="31" spans="1:11" x14ac:dyDescent="0.25">
      <c r="A31" s="22">
        <v>25</v>
      </c>
      <c r="B31" s="22" t="s">
        <v>15</v>
      </c>
      <c r="C31" s="22" t="s">
        <v>34</v>
      </c>
      <c r="D31" s="22" t="s">
        <v>163</v>
      </c>
      <c r="E31" s="22" t="s">
        <v>35</v>
      </c>
      <c r="F31" s="23">
        <v>20</v>
      </c>
      <c r="G31" s="23">
        <v>6010</v>
      </c>
      <c r="H31" s="22" t="s">
        <v>36</v>
      </c>
      <c r="I31" s="24">
        <v>44218</v>
      </c>
      <c r="J31" s="23"/>
      <c r="K31" s="25">
        <v>80</v>
      </c>
    </row>
    <row r="32" spans="1:11" x14ac:dyDescent="0.25">
      <c r="A32" s="22">
        <v>26</v>
      </c>
      <c r="B32" s="22" t="s">
        <v>6</v>
      </c>
      <c r="C32" s="22" t="s">
        <v>37</v>
      </c>
      <c r="D32" s="22" t="s">
        <v>38</v>
      </c>
      <c r="E32" s="22" t="s">
        <v>35</v>
      </c>
      <c r="F32" s="23">
        <v>23</v>
      </c>
      <c r="G32" s="23">
        <v>6010</v>
      </c>
      <c r="H32" s="22" t="s">
        <v>36</v>
      </c>
      <c r="I32" s="24">
        <v>44221</v>
      </c>
      <c r="J32" s="23"/>
      <c r="K32" s="25">
        <v>80</v>
      </c>
    </row>
    <row r="33" spans="1:11" x14ac:dyDescent="0.25">
      <c r="A33" s="22">
        <v>30</v>
      </c>
      <c r="B33" s="22" t="s">
        <v>6</v>
      </c>
      <c r="C33" s="22" t="s">
        <v>125</v>
      </c>
      <c r="D33" s="22" t="s">
        <v>62</v>
      </c>
      <c r="E33" s="22" t="s">
        <v>126</v>
      </c>
      <c r="F33" s="23">
        <v>3</v>
      </c>
      <c r="G33" s="23">
        <v>6048</v>
      </c>
      <c r="H33" s="22" t="s">
        <v>49</v>
      </c>
      <c r="I33" s="24">
        <v>44283</v>
      </c>
      <c r="J33" s="23"/>
      <c r="K33" s="25">
        <v>45</v>
      </c>
    </row>
    <row r="34" spans="1:11" x14ac:dyDescent="0.25">
      <c r="A34" s="22">
        <v>3</v>
      </c>
      <c r="B34" s="22" t="s">
        <v>6</v>
      </c>
      <c r="C34" s="22" t="s">
        <v>106</v>
      </c>
      <c r="D34" s="22" t="s">
        <v>167</v>
      </c>
      <c r="E34" s="22" t="s">
        <v>107</v>
      </c>
      <c r="F34" s="23">
        <v>7</v>
      </c>
      <c r="G34" s="22">
        <v>3006</v>
      </c>
      <c r="H34" s="22" t="s">
        <v>22</v>
      </c>
      <c r="I34" s="24">
        <v>44286</v>
      </c>
      <c r="J34" s="23"/>
      <c r="K34" s="25">
        <v>45</v>
      </c>
    </row>
    <row r="35" spans="1:11" x14ac:dyDescent="0.25">
      <c r="A35" s="22">
        <v>14</v>
      </c>
      <c r="B35" s="22" t="s">
        <v>15</v>
      </c>
      <c r="C35" s="22" t="s">
        <v>73</v>
      </c>
      <c r="D35" s="22" t="s">
        <v>74</v>
      </c>
      <c r="E35" s="22" t="s">
        <v>75</v>
      </c>
      <c r="F35" s="23">
        <v>2</v>
      </c>
      <c r="G35" s="23">
        <v>4123</v>
      </c>
      <c r="H35" s="22" t="s">
        <v>76</v>
      </c>
      <c r="J35" s="24">
        <v>44233</v>
      </c>
      <c r="K35" s="25">
        <v>80</v>
      </c>
    </row>
    <row r="36" spans="1:11" x14ac:dyDescent="0.25">
      <c r="A36" s="22">
        <v>32</v>
      </c>
      <c r="B36" s="22" t="s">
        <v>6</v>
      </c>
      <c r="C36" s="22" t="s">
        <v>104</v>
      </c>
      <c r="D36" s="22" t="s">
        <v>86</v>
      </c>
      <c r="E36" s="22" t="s">
        <v>105</v>
      </c>
      <c r="F36" s="23">
        <v>3</v>
      </c>
      <c r="G36" s="23">
        <v>8001</v>
      </c>
      <c r="H36" s="22" t="s">
        <v>33</v>
      </c>
      <c r="I36" s="24">
        <v>44281</v>
      </c>
      <c r="J36" s="23"/>
      <c r="K36" s="25">
        <v>80</v>
      </c>
    </row>
    <row r="37" spans="1:11" x14ac:dyDescent="0.25">
      <c r="A37" s="22">
        <v>31</v>
      </c>
      <c r="B37" s="22" t="s">
        <v>6</v>
      </c>
      <c r="C37" s="22" t="s">
        <v>92</v>
      </c>
      <c r="D37" s="22" t="s">
        <v>86</v>
      </c>
      <c r="E37" s="22" t="s">
        <v>93</v>
      </c>
      <c r="F37" s="23">
        <v>4</v>
      </c>
      <c r="G37" s="23">
        <v>6048</v>
      </c>
      <c r="H37" s="22" t="s">
        <v>49</v>
      </c>
      <c r="I37" s="24">
        <v>44227</v>
      </c>
      <c r="J37" s="23"/>
      <c r="K37" s="25">
        <v>45</v>
      </c>
    </row>
    <row r="38" spans="1:11" x14ac:dyDescent="0.25">
      <c r="A38" s="22">
        <v>36</v>
      </c>
      <c r="B38" s="22" t="s">
        <v>6</v>
      </c>
      <c r="C38" s="22" t="s">
        <v>27</v>
      </c>
      <c r="D38" s="22" t="s">
        <v>164</v>
      </c>
      <c r="E38" s="22" t="s">
        <v>28</v>
      </c>
      <c r="F38" s="23">
        <v>8</v>
      </c>
      <c r="G38" s="23">
        <v>8304</v>
      </c>
      <c r="H38" s="22" t="s">
        <v>29</v>
      </c>
      <c r="J38" s="24">
        <v>44324</v>
      </c>
      <c r="K38" s="25">
        <v>80</v>
      </c>
    </row>
    <row r="39" spans="1:11" x14ac:dyDescent="0.25">
      <c r="A39" s="22">
        <v>27</v>
      </c>
      <c r="B39" s="22" t="s">
        <v>6</v>
      </c>
      <c r="C39" s="22" t="s">
        <v>108</v>
      </c>
      <c r="D39" s="22" t="s">
        <v>109</v>
      </c>
      <c r="E39" s="22" t="s">
        <v>110</v>
      </c>
      <c r="F39" s="23">
        <v>7</v>
      </c>
      <c r="G39" s="23">
        <v>6010</v>
      </c>
      <c r="H39" s="22" t="s">
        <v>36</v>
      </c>
      <c r="I39" s="24">
        <v>44287</v>
      </c>
      <c r="J39" s="23"/>
      <c r="K39" s="25">
        <v>80</v>
      </c>
    </row>
    <row r="40" spans="1:11" x14ac:dyDescent="0.25">
      <c r="A40" s="22">
        <v>40</v>
      </c>
      <c r="B40" s="22" t="s">
        <v>6</v>
      </c>
      <c r="C40" s="22" t="s">
        <v>23</v>
      </c>
      <c r="D40" s="22" t="s">
        <v>24</v>
      </c>
      <c r="E40" s="22" t="s">
        <v>25</v>
      </c>
      <c r="F40" s="23">
        <v>10</v>
      </c>
      <c r="G40" s="23">
        <v>9014</v>
      </c>
      <c r="H40" s="22" t="s">
        <v>26</v>
      </c>
      <c r="J40" s="24">
        <v>44285</v>
      </c>
      <c r="K40" s="25">
        <v>80</v>
      </c>
    </row>
    <row r="41" spans="1:11" x14ac:dyDescent="0.25">
      <c r="A41" s="22">
        <v>34</v>
      </c>
      <c r="B41" s="22" t="s">
        <v>6</v>
      </c>
      <c r="C41" s="22" t="s">
        <v>50</v>
      </c>
      <c r="D41" s="22" t="s">
        <v>51</v>
      </c>
      <c r="E41" s="22" t="s">
        <v>52</v>
      </c>
      <c r="F41" s="23">
        <v>3</v>
      </c>
      <c r="G41" s="23">
        <v>8050</v>
      </c>
      <c r="H41" s="22" t="s">
        <v>53</v>
      </c>
      <c r="I41" s="24">
        <v>44242</v>
      </c>
      <c r="J41" s="23"/>
      <c r="K41" s="25">
        <v>80</v>
      </c>
    </row>
    <row r="42" spans="1:11" x14ac:dyDescent="0.25">
      <c r="A42" s="22">
        <v>10</v>
      </c>
      <c r="B42" s="22" t="s">
        <v>15</v>
      </c>
      <c r="C42" s="22" t="s">
        <v>16</v>
      </c>
      <c r="D42" s="22" t="s">
        <v>17</v>
      </c>
      <c r="E42" s="22" t="s">
        <v>18</v>
      </c>
      <c r="F42" s="23">
        <v>12</v>
      </c>
      <c r="G42" s="22">
        <v>3123</v>
      </c>
      <c r="H42" s="22" t="s">
        <v>19</v>
      </c>
      <c r="I42" s="24">
        <v>44203</v>
      </c>
      <c r="J42" s="23"/>
      <c r="K42" s="25">
        <v>80</v>
      </c>
    </row>
    <row r="43" spans="1:11" x14ac:dyDescent="0.25">
      <c r="A43" s="22">
        <v>33</v>
      </c>
      <c r="B43" s="22" t="s">
        <v>6</v>
      </c>
      <c r="C43" s="22" t="s">
        <v>30</v>
      </c>
      <c r="D43" s="22" t="s">
        <v>31</v>
      </c>
      <c r="E43" s="22" t="s">
        <v>32</v>
      </c>
      <c r="F43" s="23">
        <v>16</v>
      </c>
      <c r="G43" s="23">
        <v>8001</v>
      </c>
      <c r="H43" s="22" t="s">
        <v>33</v>
      </c>
      <c r="I43" s="24">
        <v>44215</v>
      </c>
      <c r="J43" s="23"/>
      <c r="K43" s="25">
        <v>45</v>
      </c>
    </row>
    <row r="44" spans="1:11" x14ac:dyDescent="0.25">
      <c r="A44" s="22">
        <v>11</v>
      </c>
      <c r="B44" s="22" t="s">
        <v>6</v>
      </c>
      <c r="C44" s="22" t="s">
        <v>63</v>
      </c>
      <c r="D44" s="22" t="s">
        <v>123</v>
      </c>
      <c r="E44" s="22" t="s">
        <v>124</v>
      </c>
      <c r="F44" s="23">
        <v>34</v>
      </c>
      <c r="G44" s="23">
        <v>4052</v>
      </c>
      <c r="H44" s="22" t="s">
        <v>120</v>
      </c>
      <c r="J44" s="24">
        <v>44212</v>
      </c>
      <c r="K44" s="25">
        <v>80</v>
      </c>
    </row>
    <row r="45" spans="1:11" x14ac:dyDescent="0.25">
      <c r="A45" s="22">
        <v>5</v>
      </c>
      <c r="B45" s="22" t="s">
        <v>6</v>
      </c>
      <c r="C45" s="22" t="s">
        <v>97</v>
      </c>
      <c r="D45" s="22" t="s">
        <v>8</v>
      </c>
      <c r="E45" s="22" t="s">
        <v>98</v>
      </c>
      <c r="F45" s="23">
        <v>23</v>
      </c>
      <c r="G45" s="23">
        <v>3009</v>
      </c>
      <c r="H45" s="22" t="s">
        <v>22</v>
      </c>
      <c r="I45" s="23"/>
      <c r="J45" s="24">
        <v>44282</v>
      </c>
      <c r="K45" s="25">
        <v>80</v>
      </c>
    </row>
  </sheetData>
  <sortState xmlns:xlrd2="http://schemas.microsoft.com/office/spreadsheetml/2017/richdata2" ref="A2:K45">
    <sortCondition ref="C2:C45"/>
  </sortState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Rating Website</vt:lpstr>
      <vt:lpstr>Print-Magazin</vt:lpstr>
      <vt:lpstr>Neukunden 2021</vt:lpstr>
      <vt:lpstr>'Rating Website'!Druckbereich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IKA-EBA-Team</dc:creator>
  <cp:lastModifiedBy>IKA-EBA-Team</cp:lastModifiedBy>
  <cp:lastPrinted>2020-12-21T11:50:29Z</cp:lastPrinted>
  <dcterms:created xsi:type="dcterms:W3CDTF">2020-10-27T20:13:42Z</dcterms:created>
  <dcterms:modified xsi:type="dcterms:W3CDTF">2021-03-25T09:02:18Z</dcterms:modified>
</cp:coreProperties>
</file>