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/>
  <xr:revisionPtr revIDLastSave="32" documentId="13_ncr:1_{E5139F3A-BBF2-4CD9-B2D9-B07C0FF5E5D3}" xr6:coauthVersionLast="47" xr6:coauthVersionMax="47" xr10:uidLastSave="{9EE07314-B34C-46C6-BA47-757FB72F96EB}"/>
  <bookViews>
    <workbookView xWindow="-108" yWindow="-108" windowWidth="30936" windowHeight="17040" xr2:uid="{00000000-000D-0000-FFFF-FFFF00000000}"/>
  </bookViews>
  <sheets>
    <sheet name="FNC" sheetId="2" r:id="rId1"/>
    <sheet name="Fake-Faktor" sheetId="3" r:id="rId2"/>
    <sheet name="Fake-Faktor (Variante)" sheetId="4" r:id="rId3"/>
    <sheet name="FNC regional" sheetId="1" r:id="rId4"/>
  </sheets>
  <definedNames>
    <definedName name="_xlnm._FilterDatabase" localSheetId="1" hidden="1">'Fake-Faktor'!$A$1:$E$51</definedName>
    <definedName name="_xlnm._FilterDatabase" localSheetId="2" hidden="1">'Fake-Faktor (Variante)'!$A$1:$E$51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2" i="4"/>
  <c r="J6" i="4"/>
  <c r="I6" i="4"/>
  <c r="J5" i="4"/>
  <c r="I5" i="4"/>
  <c r="J4" i="4"/>
  <c r="I4" i="4"/>
  <c r="J3" i="4"/>
  <c r="I3" i="4"/>
  <c r="J2" i="4"/>
  <c r="I2" i="4"/>
  <c r="J3" i="3"/>
  <c r="J4" i="3"/>
  <c r="J5" i="3"/>
  <c r="J6" i="3"/>
  <c r="J2" i="3"/>
  <c r="C6" i="2"/>
  <c r="C10" i="2"/>
  <c r="C9" i="2"/>
  <c r="C16" i="2"/>
  <c r="C15" i="2"/>
  <c r="C8" i="2"/>
  <c r="C12" i="2"/>
  <c r="C13" i="2"/>
  <c r="C14" i="2"/>
  <c r="C11" i="2"/>
  <c r="C5" i="2"/>
  <c r="C7" i="2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2" i="3"/>
  <c r="I4" i="3"/>
  <c r="I5" i="3"/>
  <c r="I6" i="3"/>
  <c r="I3" i="3"/>
  <c r="I2" i="3"/>
  <c r="B18" i="2"/>
  <c r="D6" i="2"/>
  <c r="D10" i="2"/>
  <c r="D9" i="2"/>
  <c r="D16" i="2"/>
  <c r="D15" i="2"/>
  <c r="D8" i="2"/>
  <c r="D12" i="2"/>
  <c r="D13" i="2"/>
  <c r="D14" i="2"/>
  <c r="D11" i="2"/>
  <c r="D5" i="2"/>
  <c r="D7" i="2"/>
</calcChain>
</file>

<file path=xl/sharedStrings.xml><?xml version="1.0" encoding="utf-8"?>
<sst xmlns="http://schemas.openxmlformats.org/spreadsheetml/2006/main" count="264" uniqueCount="44">
  <si>
    <t>Überprüfung des Wahrheitsgehalts einer Nachricht nach Sprachregion</t>
  </si>
  <si>
    <t>Quelle 2019 ZHAW Medienpsychologie</t>
  </si>
  <si>
    <t>Ich diskutiere mit meinen Eltern darüber.</t>
  </si>
  <si>
    <t>Ich diskutiere mit Freunden darüber.</t>
  </si>
  <si>
    <t>Ich prüfe es in seriösen Medien nach.</t>
  </si>
  <si>
    <t>Ich vergleiche es mit meinem eigenen Wissen.</t>
  </si>
  <si>
    <t>Ich prüfe es auf verschiedenen Webseiten nach.</t>
  </si>
  <si>
    <t>Ich überprüfe die Quelle bzw. den Absender.</t>
  </si>
  <si>
    <t>Ich höre auf mein Bauchgefühl.</t>
  </si>
  <si>
    <t>Ich teile die News und schaue, wie mein Umfeld reagiert.</t>
  </si>
  <si>
    <t>Ich überprüfe das gar nicht.</t>
  </si>
  <si>
    <t>Ich überprüfe die Internetadresse des Absenders.</t>
  </si>
  <si>
    <t>Ich spreche eine Lehrperson darauf an.</t>
  </si>
  <si>
    <t>Ich  nutze eine Factcheck-Website.</t>
  </si>
  <si>
    <t>Deutschschweiz</t>
  </si>
  <si>
    <t>Romandie</t>
  </si>
  <si>
    <t>Tessin</t>
  </si>
  <si>
    <t>Anzahl Befragte</t>
  </si>
  <si>
    <t xml:space="preserve">Überprüfung des Wahrheitsgehalts einer Nachricht </t>
  </si>
  <si>
    <t>Mittelwert</t>
  </si>
  <si>
    <t>Medium</t>
  </si>
  <si>
    <t>Abrufdatum</t>
  </si>
  <si>
    <t>Kategorie</t>
  </si>
  <si>
    <t>Archiv-Nr.</t>
  </si>
  <si>
    <t>WhatsApp</t>
  </si>
  <si>
    <t>Instagram</t>
  </si>
  <si>
    <t>Twitter</t>
  </si>
  <si>
    <t>Snapchat</t>
  </si>
  <si>
    <t>TikTok</t>
  </si>
  <si>
    <t>Politik</t>
  </si>
  <si>
    <t>Kultur</t>
  </si>
  <si>
    <t>Wirtschaft</t>
  </si>
  <si>
    <t>Sport</t>
  </si>
  <si>
    <t>Wissenschaft</t>
  </si>
  <si>
    <t>Fake-Faktor</t>
  </si>
  <si>
    <t>mindestens</t>
  </si>
  <si>
    <t>Anzahl</t>
  </si>
  <si>
    <t>Summe Fake-Faktoren</t>
  </si>
  <si>
    <t>Einstufung</t>
  </si>
  <si>
    <t>Einstufung Fake-Faktoren</t>
  </si>
  <si>
    <t>*</t>
  </si>
  <si>
    <t>**</t>
  </si>
  <si>
    <t>***</t>
  </si>
  <si>
    <t>Zustimmung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</si>
</sst>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&quot;2021&quot;\-00"/>
    <numFmt numFmtId="166" formatCode="ddd\,\ d/\ mmmm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1" applyFont="1"/>
    <xf numFmtId="1" fontId="0" fillId="0" borderId="0" xfId="1" applyNumberFormat="1" applyFont="1"/>
    <xf numFmtId="0" fontId="2" fillId="0" borderId="0" xfId="0" applyFont="1"/>
    <xf numFmtId="0" fontId="3" fillId="2" borderId="0" xfId="0" applyFont="1" applyFill="1"/>
    <xf numFmtId="165" fontId="2" fillId="0" borderId="0" xfId="0" applyNumberFormat="1" applyFont="1"/>
    <xf numFmtId="0" fontId="0" fillId="4" borderId="0" xfId="0" applyFill="1"/>
    <xf numFmtId="0" fontId="5" fillId="4" borderId="0" xfId="0" applyFont="1" applyFill="1" applyAlignment="1">
      <alignment vertical="center"/>
    </xf>
    <xf numFmtId="0" fontId="4" fillId="4" borderId="0" xfId="0" applyFont="1" applyFill="1" applyAlignment="1">
      <alignment horizontal="right" vertical="center"/>
    </xf>
    <xf numFmtId="0" fontId="0" fillId="5" borderId="0" xfId="0" applyFill="1"/>
    <xf numFmtId="9" fontId="0" fillId="5" borderId="0" xfId="0" applyNumberFormat="1" applyFill="1"/>
    <xf numFmtId="0" fontId="4" fillId="0" borderId="0" xfId="0" applyFont="1" applyAlignment="1">
      <alignment horizontal="right"/>
    </xf>
    <xf numFmtId="164" fontId="0" fillId="6" borderId="0" xfId="0" applyNumberFormat="1" applyFill="1"/>
    <xf numFmtId="0" fontId="3" fillId="7" borderId="0" xfId="0" applyFont="1" applyFill="1"/>
    <xf numFmtId="0" fontId="2" fillId="0" borderId="0" xfId="0" applyFont="1" applyAlignment="1">
      <alignment horizontal="center"/>
    </xf>
    <xf numFmtId="0" fontId="6" fillId="6" borderId="0" xfId="0" applyFont="1" applyFill="1" applyAlignment="1">
      <alignment vertical="center"/>
    </xf>
    <xf numFmtId="0" fontId="0" fillId="6" borderId="0" xfId="0" applyFill="1"/>
    <xf numFmtId="9" fontId="0" fillId="0" borderId="0" xfId="1" applyFont="1" applyAlignment="1">
      <alignment horizontal="right"/>
    </xf>
    <xf numFmtId="9" fontId="0" fillId="5" borderId="0" xfId="1" applyFont="1" applyFill="1"/>
    <xf numFmtId="0" fontId="4" fillId="8" borderId="0" xfId="0" applyFont="1" applyFill="1" applyAlignment="1">
      <alignment horizontal="right" vertical="center"/>
    </xf>
    <xf numFmtId="0" fontId="0" fillId="9" borderId="0" xfId="0" applyFill="1"/>
    <xf numFmtId="166" fontId="2" fillId="0" borderId="0" xfId="0" applyNumberFormat="1" applyFont="1"/>
    <xf numFmtId="0" fontId="7" fillId="3" borderId="0" xfId="0" applyFont="1" applyFill="1" applyAlignment="1">
      <alignment horizontal="left" vertical="center"/>
    </xf>
    <xf numFmtId="0" fontId="3" fillId="7" borderId="0" xfId="0" applyFont="1" applyFill="1" applyAlignment="1">
      <alignment horizontal="left"/>
    </xf>
  </cellXfs>
  <cellStyles count="2">
    <cellStyle name="Prozent" xfId="1" builtinId="5"/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'FNC regional'!$A$1</c:f>
          <c:strCache>
            <c:ptCount val="1"/>
            <c:pt idx="0">
              <c:v>Überprüfung des Wahrheitsgehalts einer Nachricht nach Sprachregion</c:v>
            </c:pt>
          </c:strCache>
        </c:strRef>
      </c:tx>
      <c:layout>
        <c:manualLayout>
          <c:xMode val="edge"/>
          <c:yMode val="edge"/>
          <c:x val="1.2041229511878894E-2"/>
          <c:y val="3.01622693526154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35135810082943708"/>
          <c:y val="0.10066067982044861"/>
          <c:w val="0.63537966245111233"/>
          <c:h val="0.8486269578325392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'FNC regional'!$B$4</c:f>
              <c:strCache>
                <c:ptCount val="1"/>
                <c:pt idx="0">
                  <c:v>Deutschschweiz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'FNC regional'!$A$5:$A$11</c:f>
              <c:strCache>
                <c:ptCount val="7"/>
                <c:pt idx="0">
                  <c:v>Ich diskutiere mit meinen Eltern darüber.</c:v>
                </c:pt>
                <c:pt idx="1">
                  <c:v>Ich diskutiere mit Freunden darüber.</c:v>
                </c:pt>
                <c:pt idx="2">
                  <c:v>Ich prüfe es in seriösen Medien nach.</c:v>
                </c:pt>
                <c:pt idx="3">
                  <c:v>Ich prüfe es auf verschiedenen Webseiten nach.</c:v>
                </c:pt>
                <c:pt idx="4">
                  <c:v>Ich vergleiche es mit meinem eigenen Wissen.</c:v>
                </c:pt>
                <c:pt idx="5">
                  <c:v>Ich überprüfe die Quelle bzw. den Absender.</c:v>
                </c:pt>
                <c:pt idx="6">
                  <c:v>Ich höre auf mein Bauchgefühl.</c:v>
                </c:pt>
              </c:strCache>
            </c:strRef>
          </c:cat>
          <c:val>
            <c:numRef>
              <c:f>'FNC regional'!$B$5:$B$11</c:f>
              <c:numCache>
                <c:formatCode>0%</c:formatCode>
                <c:ptCount val="7"/>
                <c:pt idx="0">
                  <c:v>0.71</c:v>
                </c:pt>
                <c:pt idx="1">
                  <c:v>0.66</c:v>
                </c:pt>
                <c:pt idx="2">
                  <c:v>0.52</c:v>
                </c:pt>
                <c:pt idx="3">
                  <c:v>0.43</c:v>
                </c:pt>
                <c:pt idx="4">
                  <c:v>0.47</c:v>
                </c:pt>
                <c:pt idx="5">
                  <c:v>0.33</c:v>
                </c:pt>
                <c:pt idx="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45-4C40-A68D-7AFE02C6BD45}"/>
            </c:ext>
          </c:extLst>
        </c:ser>
        <c:ser>
          <c:idx val="1"/>
          <c:order val="1"/>
          <c:tx>
            <c:strRef>
              <c:f>'FNC regional'!$C$4</c:f>
              <c:strCache>
                <c:ptCount val="1"/>
                <c:pt idx="0">
                  <c:v>Romandie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'FNC regional'!$A$5:$A$11</c:f>
              <c:strCache>
                <c:ptCount val="7"/>
                <c:pt idx="0">
                  <c:v>Ich diskutiere mit meinen Eltern darüber.</c:v>
                </c:pt>
                <c:pt idx="1">
                  <c:v>Ich diskutiere mit Freunden darüber.</c:v>
                </c:pt>
                <c:pt idx="2">
                  <c:v>Ich prüfe es in seriösen Medien nach.</c:v>
                </c:pt>
                <c:pt idx="3">
                  <c:v>Ich prüfe es auf verschiedenen Webseiten nach.</c:v>
                </c:pt>
                <c:pt idx="4">
                  <c:v>Ich vergleiche es mit meinem eigenen Wissen.</c:v>
                </c:pt>
                <c:pt idx="5">
                  <c:v>Ich überprüfe die Quelle bzw. den Absender.</c:v>
                </c:pt>
                <c:pt idx="6">
                  <c:v>Ich höre auf mein Bauchgefühl.</c:v>
                </c:pt>
              </c:strCache>
            </c:strRef>
          </c:cat>
          <c:val>
            <c:numRef>
              <c:f>'FNC regional'!$C$5:$C$11</c:f>
              <c:numCache>
                <c:formatCode>0%</c:formatCode>
                <c:ptCount val="7"/>
                <c:pt idx="0">
                  <c:v>0.67</c:v>
                </c:pt>
                <c:pt idx="1">
                  <c:v>0.61</c:v>
                </c:pt>
                <c:pt idx="2">
                  <c:v>0.47</c:v>
                </c:pt>
                <c:pt idx="3">
                  <c:v>0.56999999999999995</c:v>
                </c:pt>
                <c:pt idx="4">
                  <c:v>0.49</c:v>
                </c:pt>
                <c:pt idx="5">
                  <c:v>0.46</c:v>
                </c:pt>
                <c:pt idx="6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45-4C40-A68D-7AFE02C6BD45}"/>
            </c:ext>
          </c:extLst>
        </c:ser>
        <c:ser>
          <c:idx val="2"/>
          <c:order val="2"/>
          <c:tx>
            <c:strRef>
              <c:f>'FNC regional'!$D$4</c:f>
              <c:strCache>
                <c:ptCount val="1"/>
                <c:pt idx="0">
                  <c:v>Tessin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'FNC regional'!$A$5:$A$11</c:f>
              <c:strCache>
                <c:ptCount val="7"/>
                <c:pt idx="0">
                  <c:v>Ich diskutiere mit meinen Eltern darüber.</c:v>
                </c:pt>
                <c:pt idx="1">
                  <c:v>Ich diskutiere mit Freunden darüber.</c:v>
                </c:pt>
                <c:pt idx="2">
                  <c:v>Ich prüfe es in seriösen Medien nach.</c:v>
                </c:pt>
                <c:pt idx="3">
                  <c:v>Ich prüfe es auf verschiedenen Webseiten nach.</c:v>
                </c:pt>
                <c:pt idx="4">
                  <c:v>Ich vergleiche es mit meinem eigenen Wissen.</c:v>
                </c:pt>
                <c:pt idx="5">
                  <c:v>Ich überprüfe die Quelle bzw. den Absender.</c:v>
                </c:pt>
                <c:pt idx="6">
                  <c:v>Ich höre auf mein Bauchgefühl.</c:v>
                </c:pt>
              </c:strCache>
            </c:strRef>
          </c:cat>
          <c:val>
            <c:numRef>
              <c:f>'FNC regional'!$D$5:$D$11</c:f>
              <c:numCache>
                <c:formatCode>0%</c:formatCode>
                <c:ptCount val="7"/>
                <c:pt idx="0">
                  <c:v>0.56000000000000005</c:v>
                </c:pt>
                <c:pt idx="1">
                  <c:v>0.52</c:v>
                </c:pt>
                <c:pt idx="2">
                  <c:v>0.47</c:v>
                </c:pt>
                <c:pt idx="3">
                  <c:v>0.46</c:v>
                </c:pt>
                <c:pt idx="4">
                  <c:v>0.4</c:v>
                </c:pt>
                <c:pt idx="5">
                  <c:v>0.42</c:v>
                </c:pt>
                <c:pt idx="6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45-4C40-A68D-7AFE02C6B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7847792"/>
        <c:axId val="452170712"/>
      </c:barChart>
      <c:catAx>
        <c:axId val="447847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2170712"/>
        <c:crosses val="autoZero"/>
        <c:auto val="1"/>
        <c:lblAlgn val="ctr"/>
        <c:lblOffset val="100"/>
        <c:noMultiLvlLbl val="0"/>
      </c:catAx>
      <c:valAx>
        <c:axId val="452170712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447847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3693809289593768"/>
          <c:y val="0.81885792175063643"/>
          <c:w val="0.14453737986558998"/>
          <c:h val="0.124494666439870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2379</xdr:colOff>
      <xdr:row>0</xdr:row>
      <xdr:rowOff>4760</xdr:rowOff>
    </xdr:from>
    <xdr:to>
      <xdr:col>16</xdr:col>
      <xdr:colOff>0</xdr:colOff>
      <xdr:row>20</xdr:row>
      <xdr:rowOff>190499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6758359-E94C-4687-90BB-139DCD0C0A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zoomScaleNormal="100" workbookViewId="0">
      <selection activeCell="B5" sqref="B5"/>
    </sheetView>
  </sheetViews>
  <sheetFormatPr baseColWidth="10" defaultColWidth="9.109375" defaultRowHeight="14.4" x14ac:dyDescent="0.3"/>
  <cols>
    <col min="1" max="1" width="61" customWidth="1"/>
    <col min="2" max="4" width="22.6640625" customWidth="1"/>
    <col min="5" max="5" width="4.109375" bestFit="1" customWidth="1"/>
  </cols>
  <sheetData>
    <row r="1" spans="1:4" ht="36" customHeight="1" x14ac:dyDescent="0.3">
      <c r="A1" s="22" t="s">
        <v>18</v>
      </c>
      <c r="B1" s="22"/>
      <c r="C1" s="22"/>
      <c r="D1" s="22"/>
    </row>
    <row r="2" spans="1:4" ht="29.85" customHeight="1" x14ac:dyDescent="0.3">
      <c r="A2" s="7" t="s">
        <v>1</v>
      </c>
      <c r="B2" s="8" t="s">
        <v>43</v>
      </c>
      <c r="C2" s="8" t="s">
        <v>17</v>
      </c>
      <c r="D2" s="8" t="s">
        <v>35</v>
      </c>
    </row>
    <row r="3" spans="1:4" x14ac:dyDescent="0.3">
      <c r="C3" s="9">
        <v>1174</v>
      </c>
      <c r="D3" s="10">
        <v>0.5</v>
      </c>
    </row>
    <row r="5" spans="1:4" ht="23.25" customHeight="1" x14ac:dyDescent="0.3">
      <c r="A5" t="s">
        <v>13</v>
      </c>
      <c r="B5" s="1">
        <v>0.03</v>
      </c>
      <c r="C5" s="2">
        <f t="shared" ref="C5:C16" si="0">B5*C$3</f>
        <v>35.22</v>
      </c>
      <c r="D5" s="17" t="str">
        <f t="shared" ref="D5:D16" si="1">IF(B5&gt;=D$3,"ja","nein")</f>
        <v>nein</v>
      </c>
    </row>
    <row r="6" spans="1:4" ht="23.25" customHeight="1" x14ac:dyDescent="0.3">
      <c r="A6" t="s">
        <v>3</v>
      </c>
      <c r="B6" s="1">
        <v>0.64</v>
      </c>
      <c r="C6" s="2">
        <f t="shared" si="0"/>
        <v>751.36</v>
      </c>
      <c r="D6" s="17" t="str">
        <f t="shared" si="1"/>
        <v>ja</v>
      </c>
    </row>
    <row r="7" spans="1:4" ht="23.25" customHeight="1" x14ac:dyDescent="0.3">
      <c r="A7" t="s">
        <v>2</v>
      </c>
      <c r="B7" s="1">
        <v>0.69</v>
      </c>
      <c r="C7" s="2">
        <f t="shared" si="0"/>
        <v>810.06</v>
      </c>
      <c r="D7" s="17" t="str">
        <f t="shared" si="1"/>
        <v>ja</v>
      </c>
    </row>
    <row r="8" spans="1:4" ht="23.25" customHeight="1" x14ac:dyDescent="0.3">
      <c r="A8" t="s">
        <v>8</v>
      </c>
      <c r="B8" s="1">
        <v>0.26</v>
      </c>
      <c r="C8" s="2">
        <f t="shared" si="0"/>
        <v>305.24</v>
      </c>
      <c r="D8" s="17" t="str">
        <f t="shared" si="1"/>
        <v>nein</v>
      </c>
    </row>
    <row r="9" spans="1:4" ht="23.25" customHeight="1" x14ac:dyDescent="0.3">
      <c r="A9" t="s">
        <v>6</v>
      </c>
      <c r="B9" s="1">
        <v>0.48</v>
      </c>
      <c r="C9" s="2">
        <f t="shared" si="0"/>
        <v>563.52</v>
      </c>
      <c r="D9" s="17" t="str">
        <f t="shared" si="1"/>
        <v>nein</v>
      </c>
    </row>
    <row r="10" spans="1:4" ht="23.25" customHeight="1" x14ac:dyDescent="0.3">
      <c r="A10" t="s">
        <v>4</v>
      </c>
      <c r="B10" s="1">
        <v>0.5</v>
      </c>
      <c r="C10" s="2">
        <f t="shared" si="0"/>
        <v>587</v>
      </c>
      <c r="D10" s="17" t="str">
        <f t="shared" si="1"/>
        <v>ja</v>
      </c>
    </row>
    <row r="11" spans="1:4" ht="23.25" customHeight="1" x14ac:dyDescent="0.3">
      <c r="A11" t="s">
        <v>12</v>
      </c>
      <c r="B11" s="1">
        <v>0.08</v>
      </c>
      <c r="C11" s="2">
        <f t="shared" si="0"/>
        <v>93.92</v>
      </c>
      <c r="D11" s="17" t="str">
        <f t="shared" si="1"/>
        <v>nein</v>
      </c>
    </row>
    <row r="12" spans="1:4" ht="23.25" customHeight="1" x14ac:dyDescent="0.3">
      <c r="A12" t="s">
        <v>9</v>
      </c>
      <c r="B12" s="1">
        <v>0.13</v>
      </c>
      <c r="C12" s="2">
        <f t="shared" si="0"/>
        <v>152.62</v>
      </c>
      <c r="D12" s="17" t="str">
        <f t="shared" si="1"/>
        <v>nein</v>
      </c>
    </row>
    <row r="13" spans="1:4" ht="23.25" customHeight="1" x14ac:dyDescent="0.3">
      <c r="A13" t="s">
        <v>10</v>
      </c>
      <c r="B13" s="1">
        <v>0.13</v>
      </c>
      <c r="C13" s="2">
        <f t="shared" si="0"/>
        <v>152.62</v>
      </c>
      <c r="D13" s="17" t="str">
        <f t="shared" si="1"/>
        <v>nein</v>
      </c>
    </row>
    <row r="14" spans="1:4" ht="23.25" customHeight="1" x14ac:dyDescent="0.3">
      <c r="A14" t="s">
        <v>11</v>
      </c>
      <c r="B14" s="1">
        <v>0.1</v>
      </c>
      <c r="C14" s="2">
        <f t="shared" si="0"/>
        <v>117.4</v>
      </c>
      <c r="D14" s="17" t="str">
        <f t="shared" si="1"/>
        <v>nein</v>
      </c>
    </row>
    <row r="15" spans="1:4" ht="23.25" customHeight="1" x14ac:dyDescent="0.3">
      <c r="A15" t="s">
        <v>7</v>
      </c>
      <c r="B15" s="1">
        <v>0.37</v>
      </c>
      <c r="C15" s="2">
        <f t="shared" si="0"/>
        <v>434.38</v>
      </c>
      <c r="D15" s="17" t="str">
        <f t="shared" si="1"/>
        <v>nein</v>
      </c>
    </row>
    <row r="16" spans="1:4" ht="23.25" customHeight="1" x14ac:dyDescent="0.3">
      <c r="A16" t="s">
        <v>5</v>
      </c>
      <c r="B16" s="1">
        <v>0.47</v>
      </c>
      <c r="C16" s="2">
        <f t="shared" si="0"/>
        <v>551.78</v>
      </c>
      <c r="D16" s="17" t="str">
        <f t="shared" si="1"/>
        <v>nein</v>
      </c>
    </row>
    <row r="17" spans="1:2" ht="23.25" customHeight="1" x14ac:dyDescent="0.3"/>
    <row r="18" spans="1:2" ht="23.25" customHeight="1" x14ac:dyDescent="0.3">
      <c r="A18" s="11" t="s">
        <v>19</v>
      </c>
      <c r="B18" s="12">
        <f>ROUND(AVERAGE(B5:B16),3)</f>
        <v>0.32300000000000001</v>
      </c>
    </row>
  </sheetData>
  <sortState xmlns:xlrd2="http://schemas.microsoft.com/office/spreadsheetml/2017/richdata2" ref="A5:D16">
    <sortCondition ref="A5:A16"/>
  </sortState>
  <mergeCells count="1">
    <mergeCell ref="A1:D1"/>
  </mergeCells>
  <pageMargins left="0.78740157480314965" right="0.78740157480314965" top="1.1811023622047245" bottom="0.78740157480314965" header="0.39370078740157483" footer="0.39370078740157483"/>
  <pageSetup paperSize="9" orientation="landscape" r:id="rId1"/>
  <headerFooter>
    <oddHeader>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1"/>
  <sheetViews>
    <sheetView workbookViewId="0">
      <selection activeCell="C21" sqref="C21"/>
    </sheetView>
  </sheetViews>
  <sheetFormatPr baseColWidth="10" defaultColWidth="11.44140625" defaultRowHeight="14.4" x14ac:dyDescent="0.3"/>
  <cols>
    <col min="1" max="1" width="11.44140625" style="3"/>
    <col min="2" max="2" width="15.77734375" style="3" bestFit="1" customWidth="1"/>
    <col min="3" max="3" width="11.44140625" style="3"/>
    <col min="4" max="4" width="14.44140625" style="3" bestFit="1" customWidth="1"/>
    <col min="5" max="5" width="13.77734375" style="3" bestFit="1" customWidth="1"/>
    <col min="6" max="8" width="11.44140625" style="3"/>
    <col min="9" max="9" width="11.77734375" style="3" customWidth="1"/>
    <col min="10" max="10" width="22" style="3" customWidth="1"/>
    <col min="11" max="11" width="11.44140625" style="3"/>
    <col min="12" max="12" width="11" style="3" customWidth="1"/>
    <col min="13" max="13" width="14.44140625" style="3" customWidth="1"/>
    <col min="14" max="16384" width="11.44140625" style="3"/>
  </cols>
  <sheetData>
    <row r="1" spans="1:13" x14ac:dyDescent="0.3">
      <c r="A1" s="4" t="s">
        <v>23</v>
      </c>
      <c r="B1" s="4" t="s">
        <v>21</v>
      </c>
      <c r="C1" s="4" t="s">
        <v>20</v>
      </c>
      <c r="D1" s="4" t="s">
        <v>22</v>
      </c>
      <c r="E1" s="4" t="s">
        <v>34</v>
      </c>
      <c r="F1" s="4" t="s">
        <v>38</v>
      </c>
      <c r="I1" s="13" t="s">
        <v>36</v>
      </c>
      <c r="J1" s="13" t="s">
        <v>37</v>
      </c>
      <c r="L1" s="23" t="s">
        <v>39</v>
      </c>
      <c r="M1" s="23"/>
    </row>
    <row r="2" spans="1:13" x14ac:dyDescent="0.3">
      <c r="A2" s="5">
        <v>1</v>
      </c>
      <c r="B2" s="21">
        <v>44622</v>
      </c>
      <c r="C2" s="3" t="s">
        <v>24</v>
      </c>
      <c r="D2" s="3" t="s">
        <v>29</v>
      </c>
      <c r="E2" s="3">
        <v>5</v>
      </c>
      <c r="F2" s="14" t="str">
        <f t="shared" ref="F2:F33" si="0">VLOOKUP(E2,L$2:M$4,2,TRUE)</f>
        <v>**</v>
      </c>
      <c r="H2" s="3" t="s">
        <v>30</v>
      </c>
      <c r="I2" s="3">
        <f>COUNTIF(D$2:D$51,H2)</f>
        <v>6</v>
      </c>
      <c r="J2" s="3">
        <f>SUMIF(D$2:D$51,H2,E$2:E$51)</f>
        <v>28</v>
      </c>
      <c r="L2" s="3">
        <v>0</v>
      </c>
      <c r="M2" s="3" t="s">
        <v>40</v>
      </c>
    </row>
    <row r="3" spans="1:13" x14ac:dyDescent="0.3">
      <c r="A3" s="5">
        <v>2</v>
      </c>
      <c r="B3" s="21">
        <v>44623</v>
      </c>
      <c r="C3" s="3" t="s">
        <v>25</v>
      </c>
      <c r="D3" s="3" t="s">
        <v>30</v>
      </c>
      <c r="E3" s="3">
        <v>2</v>
      </c>
      <c r="F3" s="14" t="str">
        <f t="shared" si="0"/>
        <v>*</v>
      </c>
      <c r="H3" s="3" t="s">
        <v>29</v>
      </c>
      <c r="I3" s="3">
        <f t="shared" ref="I3" si="1">COUNTIF(D$2:D$51,H3)</f>
        <v>22</v>
      </c>
      <c r="J3" s="3">
        <f t="shared" ref="J3:J6" si="2">SUMIF(D$2:D$51,H3,E$2:E$51)</f>
        <v>108</v>
      </c>
      <c r="L3" s="3">
        <v>4</v>
      </c>
      <c r="M3" s="3" t="s">
        <v>41</v>
      </c>
    </row>
    <row r="4" spans="1:13" x14ac:dyDescent="0.3">
      <c r="A4" s="5">
        <v>3</v>
      </c>
      <c r="B4" s="21">
        <v>44623</v>
      </c>
      <c r="C4" s="3" t="s">
        <v>26</v>
      </c>
      <c r="D4" s="3" t="s">
        <v>31</v>
      </c>
      <c r="E4" s="3">
        <v>6</v>
      </c>
      <c r="F4" s="14" t="str">
        <f t="shared" si="0"/>
        <v>**</v>
      </c>
      <c r="H4" s="3" t="s">
        <v>32</v>
      </c>
      <c r="I4" s="3">
        <f t="shared" ref="I4:I6" si="3">COUNTIF(D$2:D$51,H4)</f>
        <v>6</v>
      </c>
      <c r="J4" s="3">
        <f t="shared" si="2"/>
        <v>23</v>
      </c>
      <c r="L4" s="3">
        <v>7</v>
      </c>
      <c r="M4" s="3" t="s">
        <v>42</v>
      </c>
    </row>
    <row r="5" spans="1:13" x14ac:dyDescent="0.3">
      <c r="A5" s="5">
        <v>4</v>
      </c>
      <c r="B5" s="21">
        <v>44624</v>
      </c>
      <c r="C5" s="3" t="s">
        <v>27</v>
      </c>
      <c r="D5" s="3" t="s">
        <v>32</v>
      </c>
      <c r="E5" s="3">
        <v>1</v>
      </c>
      <c r="F5" s="14" t="str">
        <f t="shared" si="0"/>
        <v>*</v>
      </c>
      <c r="H5" s="3" t="s">
        <v>31</v>
      </c>
      <c r="I5" s="3">
        <f t="shared" si="3"/>
        <v>8</v>
      </c>
      <c r="J5" s="3">
        <f t="shared" si="2"/>
        <v>42</v>
      </c>
    </row>
    <row r="6" spans="1:13" x14ac:dyDescent="0.3">
      <c r="A6" s="5">
        <v>5</v>
      </c>
      <c r="B6" s="21">
        <v>44624</v>
      </c>
      <c r="C6" s="3" t="s">
        <v>28</v>
      </c>
      <c r="D6" s="3" t="s">
        <v>29</v>
      </c>
      <c r="E6" s="3">
        <v>9</v>
      </c>
      <c r="F6" s="14" t="str">
        <f t="shared" si="0"/>
        <v>***</v>
      </c>
      <c r="H6" s="3" t="s">
        <v>33</v>
      </c>
      <c r="I6" s="3">
        <f t="shared" si="3"/>
        <v>8</v>
      </c>
      <c r="J6" s="3">
        <f t="shared" si="2"/>
        <v>47</v>
      </c>
    </row>
    <row r="7" spans="1:13" x14ac:dyDescent="0.3">
      <c r="A7" s="5">
        <v>6</v>
      </c>
      <c r="B7" s="21">
        <v>44624</v>
      </c>
      <c r="C7" s="3" t="s">
        <v>27</v>
      </c>
      <c r="D7" s="3" t="s">
        <v>33</v>
      </c>
      <c r="E7" s="3">
        <v>9</v>
      </c>
      <c r="F7" s="14" t="str">
        <f t="shared" si="0"/>
        <v>***</v>
      </c>
    </row>
    <row r="8" spans="1:13" x14ac:dyDescent="0.3">
      <c r="A8" s="5">
        <v>7</v>
      </c>
      <c r="B8" s="21">
        <v>44627</v>
      </c>
      <c r="C8" s="3" t="s">
        <v>28</v>
      </c>
      <c r="D8" s="3" t="s">
        <v>29</v>
      </c>
      <c r="E8" s="3">
        <v>6</v>
      </c>
      <c r="F8" s="14" t="str">
        <f t="shared" si="0"/>
        <v>**</v>
      </c>
    </row>
    <row r="9" spans="1:13" x14ac:dyDescent="0.3">
      <c r="A9" s="5">
        <v>8</v>
      </c>
      <c r="B9" s="21">
        <v>44625</v>
      </c>
      <c r="C9" s="3" t="s">
        <v>26</v>
      </c>
      <c r="D9" s="3" t="s">
        <v>30</v>
      </c>
      <c r="E9" s="3">
        <v>2</v>
      </c>
      <c r="F9" s="14" t="str">
        <f t="shared" si="0"/>
        <v>*</v>
      </c>
    </row>
    <row r="10" spans="1:13" x14ac:dyDescent="0.3">
      <c r="A10" s="5">
        <v>9</v>
      </c>
      <c r="B10" s="21">
        <v>44625</v>
      </c>
      <c r="C10" s="3" t="s">
        <v>25</v>
      </c>
      <c r="D10" s="3" t="s">
        <v>31</v>
      </c>
      <c r="E10" s="3">
        <v>7</v>
      </c>
      <c r="F10" s="14" t="str">
        <f t="shared" si="0"/>
        <v>***</v>
      </c>
    </row>
    <row r="11" spans="1:13" x14ac:dyDescent="0.3">
      <c r="A11" s="5">
        <v>10</v>
      </c>
      <c r="B11" s="21">
        <v>44625</v>
      </c>
      <c r="C11" s="3" t="s">
        <v>26</v>
      </c>
      <c r="D11" s="3" t="s">
        <v>32</v>
      </c>
      <c r="E11" s="3">
        <v>5</v>
      </c>
      <c r="F11" s="14" t="str">
        <f t="shared" si="0"/>
        <v>**</v>
      </c>
    </row>
    <row r="12" spans="1:13" x14ac:dyDescent="0.3">
      <c r="A12" s="5">
        <v>11</v>
      </c>
      <c r="B12" s="21">
        <v>44626</v>
      </c>
      <c r="C12" s="3" t="s">
        <v>26</v>
      </c>
      <c r="D12" s="3" t="s">
        <v>29</v>
      </c>
      <c r="E12" s="3">
        <v>1</v>
      </c>
      <c r="F12" s="14" t="str">
        <f t="shared" si="0"/>
        <v>*</v>
      </c>
    </row>
    <row r="13" spans="1:13" x14ac:dyDescent="0.3">
      <c r="A13" s="5">
        <v>12</v>
      </c>
      <c r="B13" s="21">
        <v>44629</v>
      </c>
      <c r="C13" s="3" t="s">
        <v>25</v>
      </c>
      <c r="D13" s="3" t="s">
        <v>33</v>
      </c>
      <c r="E13" s="3">
        <v>4</v>
      </c>
      <c r="F13" s="14" t="str">
        <f t="shared" si="0"/>
        <v>**</v>
      </c>
    </row>
    <row r="14" spans="1:13" x14ac:dyDescent="0.3">
      <c r="A14" s="5">
        <v>13</v>
      </c>
      <c r="B14" s="21">
        <v>44632</v>
      </c>
      <c r="C14" s="3" t="s">
        <v>26</v>
      </c>
      <c r="D14" s="3" t="s">
        <v>29</v>
      </c>
      <c r="E14" s="3">
        <v>9</v>
      </c>
      <c r="F14" s="14" t="str">
        <f t="shared" si="0"/>
        <v>***</v>
      </c>
    </row>
    <row r="15" spans="1:13" x14ac:dyDescent="0.3">
      <c r="A15" s="5">
        <v>14</v>
      </c>
      <c r="B15" s="21">
        <v>44626</v>
      </c>
      <c r="C15" s="3" t="s">
        <v>27</v>
      </c>
      <c r="D15" s="3" t="s">
        <v>30</v>
      </c>
      <c r="E15" s="3">
        <v>5</v>
      </c>
      <c r="F15" s="14" t="str">
        <f t="shared" si="0"/>
        <v>**</v>
      </c>
    </row>
    <row r="16" spans="1:13" x14ac:dyDescent="0.3">
      <c r="A16" s="5">
        <v>15</v>
      </c>
      <c r="B16" s="21">
        <v>44626</v>
      </c>
      <c r="C16" s="3" t="s">
        <v>28</v>
      </c>
      <c r="D16" s="3" t="s">
        <v>31</v>
      </c>
      <c r="E16" s="3">
        <v>3</v>
      </c>
      <c r="F16" s="14" t="str">
        <f t="shared" si="0"/>
        <v>*</v>
      </c>
    </row>
    <row r="17" spans="1:6" x14ac:dyDescent="0.3">
      <c r="A17" s="5">
        <v>16</v>
      </c>
      <c r="B17" s="21">
        <v>44626</v>
      </c>
      <c r="C17" s="3" t="s">
        <v>27</v>
      </c>
      <c r="D17" s="3" t="s">
        <v>32</v>
      </c>
      <c r="E17" s="3">
        <v>1</v>
      </c>
      <c r="F17" s="14" t="str">
        <f t="shared" si="0"/>
        <v>*</v>
      </c>
    </row>
    <row r="18" spans="1:6" x14ac:dyDescent="0.3">
      <c r="A18" s="5">
        <v>17</v>
      </c>
      <c r="B18" s="21">
        <v>44627</v>
      </c>
      <c r="C18" s="3" t="s">
        <v>28</v>
      </c>
      <c r="D18" s="3" t="s">
        <v>29</v>
      </c>
      <c r="E18" s="3">
        <v>3</v>
      </c>
      <c r="F18" s="14" t="str">
        <f t="shared" si="0"/>
        <v>*</v>
      </c>
    </row>
    <row r="19" spans="1:6" x14ac:dyDescent="0.3">
      <c r="A19" s="5">
        <v>18</v>
      </c>
      <c r="B19" s="21">
        <v>44630</v>
      </c>
      <c r="C19" s="3" t="s">
        <v>26</v>
      </c>
      <c r="D19" s="3" t="s">
        <v>33</v>
      </c>
      <c r="E19" s="3">
        <v>10</v>
      </c>
      <c r="F19" s="14" t="str">
        <f t="shared" si="0"/>
        <v>***</v>
      </c>
    </row>
    <row r="20" spans="1:6" x14ac:dyDescent="0.3">
      <c r="A20" s="5">
        <v>19</v>
      </c>
      <c r="B20" s="21">
        <v>44631</v>
      </c>
      <c r="C20" s="3" t="s">
        <v>25</v>
      </c>
      <c r="D20" s="3" t="s">
        <v>29</v>
      </c>
      <c r="E20" s="3">
        <v>7</v>
      </c>
      <c r="F20" s="14" t="str">
        <f t="shared" si="0"/>
        <v>***</v>
      </c>
    </row>
    <row r="21" spans="1:6" x14ac:dyDescent="0.3">
      <c r="A21" s="5">
        <v>20</v>
      </c>
      <c r="B21" s="21">
        <v>44634</v>
      </c>
      <c r="C21" s="3" t="s">
        <v>24</v>
      </c>
      <c r="D21" s="3" t="s">
        <v>30</v>
      </c>
      <c r="E21" s="3">
        <v>5</v>
      </c>
      <c r="F21" s="14" t="str">
        <f t="shared" si="0"/>
        <v>**</v>
      </c>
    </row>
    <row r="22" spans="1:6" x14ac:dyDescent="0.3">
      <c r="A22" s="5">
        <v>21</v>
      </c>
      <c r="B22" s="21">
        <v>44637</v>
      </c>
      <c r="C22" s="3" t="s">
        <v>26</v>
      </c>
      <c r="D22" s="3" t="s">
        <v>31</v>
      </c>
      <c r="E22" s="3">
        <v>10</v>
      </c>
      <c r="F22" s="14" t="str">
        <f t="shared" si="0"/>
        <v>***</v>
      </c>
    </row>
    <row r="23" spans="1:6" x14ac:dyDescent="0.3">
      <c r="A23" s="5">
        <v>22</v>
      </c>
      <c r="B23" s="21">
        <v>44627</v>
      </c>
      <c r="C23" s="3" t="s">
        <v>25</v>
      </c>
      <c r="D23" s="3" t="s">
        <v>33</v>
      </c>
      <c r="E23" s="3">
        <v>2</v>
      </c>
      <c r="F23" s="14" t="str">
        <f t="shared" si="0"/>
        <v>*</v>
      </c>
    </row>
    <row r="24" spans="1:6" x14ac:dyDescent="0.3">
      <c r="A24" s="5">
        <v>23</v>
      </c>
      <c r="B24" s="21">
        <v>44627</v>
      </c>
      <c r="C24" s="3" t="s">
        <v>26</v>
      </c>
      <c r="D24" s="3" t="s">
        <v>29</v>
      </c>
      <c r="E24" s="3">
        <v>10</v>
      </c>
      <c r="F24" s="14" t="str">
        <f t="shared" si="0"/>
        <v>***</v>
      </c>
    </row>
    <row r="25" spans="1:6" x14ac:dyDescent="0.3">
      <c r="A25" s="5">
        <v>24</v>
      </c>
      <c r="B25" s="21">
        <v>44629</v>
      </c>
      <c r="C25" s="3" t="s">
        <v>27</v>
      </c>
      <c r="D25" s="3" t="s">
        <v>33</v>
      </c>
      <c r="E25" s="3">
        <v>5</v>
      </c>
      <c r="F25" s="14" t="str">
        <f t="shared" si="0"/>
        <v>**</v>
      </c>
    </row>
    <row r="26" spans="1:6" x14ac:dyDescent="0.3">
      <c r="A26" s="5">
        <v>25</v>
      </c>
      <c r="B26" s="21">
        <v>44630</v>
      </c>
      <c r="C26" s="3" t="s">
        <v>28</v>
      </c>
      <c r="D26" s="3" t="s">
        <v>29</v>
      </c>
      <c r="E26" s="3">
        <v>9</v>
      </c>
      <c r="F26" s="14" t="str">
        <f t="shared" si="0"/>
        <v>***</v>
      </c>
    </row>
    <row r="27" spans="1:6" x14ac:dyDescent="0.3">
      <c r="A27" s="5">
        <v>26</v>
      </c>
      <c r="B27" s="21">
        <v>44631</v>
      </c>
      <c r="C27" s="3" t="s">
        <v>27</v>
      </c>
      <c r="D27" s="3" t="s">
        <v>29</v>
      </c>
      <c r="E27" s="3">
        <v>7</v>
      </c>
      <c r="F27" s="14" t="str">
        <f t="shared" si="0"/>
        <v>***</v>
      </c>
    </row>
    <row r="28" spans="1:6" x14ac:dyDescent="0.3">
      <c r="A28" s="5">
        <v>27</v>
      </c>
      <c r="B28" s="21">
        <v>44634</v>
      </c>
      <c r="C28" s="3" t="s">
        <v>28</v>
      </c>
      <c r="D28" s="3" t="s">
        <v>31</v>
      </c>
      <c r="E28" s="3">
        <v>2</v>
      </c>
      <c r="F28" s="14" t="str">
        <f t="shared" si="0"/>
        <v>*</v>
      </c>
    </row>
    <row r="29" spans="1:6" x14ac:dyDescent="0.3">
      <c r="A29" s="5">
        <v>28</v>
      </c>
      <c r="B29" s="21">
        <v>44635</v>
      </c>
      <c r="C29" s="3" t="s">
        <v>26</v>
      </c>
      <c r="D29" s="3" t="s">
        <v>32</v>
      </c>
      <c r="E29" s="3">
        <v>2</v>
      </c>
      <c r="F29" s="14" t="str">
        <f t="shared" si="0"/>
        <v>*</v>
      </c>
    </row>
    <row r="30" spans="1:6" x14ac:dyDescent="0.3">
      <c r="A30" s="5">
        <v>29</v>
      </c>
      <c r="B30" s="21">
        <v>44638</v>
      </c>
      <c r="C30" s="3" t="s">
        <v>25</v>
      </c>
      <c r="D30" s="3" t="s">
        <v>29</v>
      </c>
      <c r="E30" s="3">
        <v>2</v>
      </c>
      <c r="F30" s="14" t="str">
        <f t="shared" si="0"/>
        <v>*</v>
      </c>
    </row>
    <row r="31" spans="1:6" x14ac:dyDescent="0.3">
      <c r="A31" s="5">
        <v>30</v>
      </c>
      <c r="B31" s="21">
        <v>44641</v>
      </c>
      <c r="C31" s="3" t="s">
        <v>24</v>
      </c>
      <c r="D31" s="3" t="s">
        <v>29</v>
      </c>
      <c r="E31" s="3">
        <v>6</v>
      </c>
      <c r="F31" s="14" t="str">
        <f t="shared" si="0"/>
        <v>**</v>
      </c>
    </row>
    <row r="32" spans="1:6" x14ac:dyDescent="0.3">
      <c r="A32" s="5">
        <v>31</v>
      </c>
      <c r="B32" s="21">
        <v>44643</v>
      </c>
      <c r="C32" s="3" t="s">
        <v>26</v>
      </c>
      <c r="D32" s="3" t="s">
        <v>29</v>
      </c>
      <c r="E32" s="3">
        <v>5</v>
      </c>
      <c r="F32" s="14" t="str">
        <f t="shared" si="0"/>
        <v>**</v>
      </c>
    </row>
    <row r="33" spans="1:6" x14ac:dyDescent="0.3">
      <c r="A33" s="5">
        <v>32</v>
      </c>
      <c r="B33" s="21">
        <v>44645</v>
      </c>
      <c r="C33" s="3" t="s">
        <v>25</v>
      </c>
      <c r="D33" s="3" t="s">
        <v>30</v>
      </c>
      <c r="E33" s="3">
        <v>6</v>
      </c>
      <c r="F33" s="14" t="str">
        <f t="shared" si="0"/>
        <v>**</v>
      </c>
    </row>
    <row r="34" spans="1:6" x14ac:dyDescent="0.3">
      <c r="A34" s="5">
        <v>33</v>
      </c>
      <c r="B34" s="21">
        <v>44646</v>
      </c>
      <c r="C34" s="3" t="s">
        <v>26</v>
      </c>
      <c r="D34" s="3" t="s">
        <v>31</v>
      </c>
      <c r="E34" s="3">
        <v>2</v>
      </c>
      <c r="F34" s="14" t="str">
        <f t="shared" ref="F34:F51" si="4">VLOOKUP(E34,L$2:M$4,2,TRUE)</f>
        <v>*</v>
      </c>
    </row>
    <row r="35" spans="1:6" x14ac:dyDescent="0.3">
      <c r="A35" s="5">
        <v>34</v>
      </c>
      <c r="B35" s="21">
        <v>44647</v>
      </c>
      <c r="C35" s="3" t="s">
        <v>27</v>
      </c>
      <c r="D35" s="3" t="s">
        <v>29</v>
      </c>
      <c r="E35" s="3">
        <v>2</v>
      </c>
      <c r="F35" s="14" t="str">
        <f t="shared" si="4"/>
        <v>*</v>
      </c>
    </row>
    <row r="36" spans="1:6" x14ac:dyDescent="0.3">
      <c r="A36" s="5">
        <v>35</v>
      </c>
      <c r="B36" s="21">
        <v>44650</v>
      </c>
      <c r="C36" s="3" t="s">
        <v>28</v>
      </c>
      <c r="D36" s="3" t="s">
        <v>29</v>
      </c>
      <c r="E36" s="3">
        <v>7</v>
      </c>
      <c r="F36" s="14" t="str">
        <f t="shared" si="4"/>
        <v>***</v>
      </c>
    </row>
    <row r="37" spans="1:6" x14ac:dyDescent="0.3">
      <c r="A37" s="5">
        <v>36</v>
      </c>
      <c r="B37" s="21">
        <v>44651</v>
      </c>
      <c r="C37" s="3" t="s">
        <v>27</v>
      </c>
      <c r="D37" s="3" t="s">
        <v>33</v>
      </c>
      <c r="E37" s="3">
        <v>8</v>
      </c>
      <c r="F37" s="14" t="str">
        <f t="shared" si="4"/>
        <v>***</v>
      </c>
    </row>
    <row r="38" spans="1:6" x14ac:dyDescent="0.3">
      <c r="A38" s="5">
        <v>37</v>
      </c>
      <c r="B38" s="21">
        <v>44654</v>
      </c>
      <c r="C38" s="3" t="s">
        <v>28</v>
      </c>
      <c r="D38" s="3" t="s">
        <v>29</v>
      </c>
      <c r="E38" s="3">
        <v>1</v>
      </c>
      <c r="F38" s="14" t="str">
        <f t="shared" si="4"/>
        <v>*</v>
      </c>
    </row>
    <row r="39" spans="1:6" x14ac:dyDescent="0.3">
      <c r="A39" s="5">
        <v>38</v>
      </c>
      <c r="B39" s="21">
        <v>44657</v>
      </c>
      <c r="C39" s="3" t="s">
        <v>26</v>
      </c>
      <c r="D39" s="3" t="s">
        <v>29</v>
      </c>
      <c r="E39" s="3">
        <v>6</v>
      </c>
      <c r="F39" s="14" t="str">
        <f t="shared" si="4"/>
        <v>**</v>
      </c>
    </row>
    <row r="40" spans="1:6" x14ac:dyDescent="0.3">
      <c r="A40" s="5">
        <v>39</v>
      </c>
      <c r="B40" s="21">
        <v>44659</v>
      </c>
      <c r="C40" s="3" t="s">
        <v>25</v>
      </c>
      <c r="D40" s="3" t="s">
        <v>31</v>
      </c>
      <c r="E40" s="3">
        <v>2</v>
      </c>
      <c r="F40" s="14" t="str">
        <f t="shared" si="4"/>
        <v>*</v>
      </c>
    </row>
    <row r="41" spans="1:6" x14ac:dyDescent="0.3">
      <c r="A41" s="5">
        <v>40</v>
      </c>
      <c r="B41" s="21">
        <v>44661</v>
      </c>
      <c r="C41" s="3" t="s">
        <v>26</v>
      </c>
      <c r="D41" s="3" t="s">
        <v>32</v>
      </c>
      <c r="E41" s="3">
        <v>9</v>
      </c>
      <c r="F41" s="14" t="str">
        <f t="shared" si="4"/>
        <v>***</v>
      </c>
    </row>
    <row r="42" spans="1:6" x14ac:dyDescent="0.3">
      <c r="A42" s="5">
        <v>41</v>
      </c>
      <c r="B42" s="21">
        <v>44662</v>
      </c>
      <c r="C42" s="3" t="s">
        <v>24</v>
      </c>
      <c r="D42" s="3" t="s">
        <v>29</v>
      </c>
      <c r="E42" s="3">
        <v>1</v>
      </c>
      <c r="F42" s="14" t="str">
        <f t="shared" si="4"/>
        <v>*</v>
      </c>
    </row>
    <row r="43" spans="1:6" x14ac:dyDescent="0.3">
      <c r="A43" s="5">
        <v>42</v>
      </c>
      <c r="B43" s="21">
        <v>44663</v>
      </c>
      <c r="C43" s="3" t="s">
        <v>25</v>
      </c>
      <c r="D43" s="3" t="s">
        <v>33</v>
      </c>
      <c r="E43" s="3">
        <v>2</v>
      </c>
      <c r="F43" s="14" t="str">
        <f t="shared" si="4"/>
        <v>*</v>
      </c>
    </row>
    <row r="44" spans="1:6" x14ac:dyDescent="0.3">
      <c r="A44" s="5">
        <v>43</v>
      </c>
      <c r="B44" s="21">
        <v>44666</v>
      </c>
      <c r="C44" s="3" t="s">
        <v>26</v>
      </c>
      <c r="D44" s="3" t="s">
        <v>29</v>
      </c>
      <c r="E44" s="3">
        <v>2</v>
      </c>
      <c r="F44" s="14" t="str">
        <f t="shared" si="4"/>
        <v>*</v>
      </c>
    </row>
    <row r="45" spans="1:6" x14ac:dyDescent="0.3">
      <c r="A45" s="5">
        <v>44</v>
      </c>
      <c r="B45" s="21">
        <v>44667</v>
      </c>
      <c r="C45" s="3" t="s">
        <v>27</v>
      </c>
      <c r="D45" s="3" t="s">
        <v>29</v>
      </c>
      <c r="E45" s="3">
        <v>5</v>
      </c>
      <c r="F45" s="14" t="str">
        <f t="shared" si="4"/>
        <v>**</v>
      </c>
    </row>
    <row r="46" spans="1:6" x14ac:dyDescent="0.3">
      <c r="A46" s="5">
        <v>45</v>
      </c>
      <c r="B46" s="21">
        <v>44670</v>
      </c>
      <c r="C46" s="3" t="s">
        <v>28</v>
      </c>
      <c r="D46" s="3" t="s">
        <v>31</v>
      </c>
      <c r="E46" s="3">
        <v>10</v>
      </c>
      <c r="F46" s="14" t="str">
        <f t="shared" si="4"/>
        <v>***</v>
      </c>
    </row>
    <row r="47" spans="1:6" x14ac:dyDescent="0.3">
      <c r="A47" s="5">
        <v>46</v>
      </c>
      <c r="B47" s="21">
        <v>44672</v>
      </c>
      <c r="C47" s="3" t="s">
        <v>27</v>
      </c>
      <c r="D47" s="3" t="s">
        <v>32</v>
      </c>
      <c r="E47" s="3">
        <v>5</v>
      </c>
      <c r="F47" s="14" t="str">
        <f t="shared" si="4"/>
        <v>**</v>
      </c>
    </row>
    <row r="48" spans="1:6" x14ac:dyDescent="0.3">
      <c r="A48" s="5">
        <v>47</v>
      </c>
      <c r="B48" s="21">
        <v>44674</v>
      </c>
      <c r="C48" s="3" t="s">
        <v>28</v>
      </c>
      <c r="D48" s="3" t="s">
        <v>29</v>
      </c>
      <c r="E48" s="3">
        <v>4</v>
      </c>
      <c r="F48" s="14" t="str">
        <f t="shared" si="4"/>
        <v>**</v>
      </c>
    </row>
    <row r="49" spans="1:6" x14ac:dyDescent="0.3">
      <c r="A49" s="5">
        <v>48</v>
      </c>
      <c r="B49" s="21">
        <v>44675</v>
      </c>
      <c r="C49" s="3" t="s">
        <v>26</v>
      </c>
      <c r="D49" s="3" t="s">
        <v>33</v>
      </c>
      <c r="E49" s="3">
        <v>7</v>
      </c>
      <c r="F49" s="14" t="str">
        <f t="shared" si="4"/>
        <v>***</v>
      </c>
    </row>
    <row r="50" spans="1:6" x14ac:dyDescent="0.3">
      <c r="A50" s="5">
        <v>49</v>
      </c>
      <c r="B50" s="21">
        <v>44677</v>
      </c>
      <c r="C50" s="3" t="s">
        <v>25</v>
      </c>
      <c r="D50" s="3" t="s">
        <v>29</v>
      </c>
      <c r="E50" s="3">
        <v>1</v>
      </c>
      <c r="F50" s="14" t="str">
        <f t="shared" si="4"/>
        <v>*</v>
      </c>
    </row>
    <row r="51" spans="1:6" x14ac:dyDescent="0.3">
      <c r="A51" s="5">
        <v>50</v>
      </c>
      <c r="B51" s="21">
        <v>44679</v>
      </c>
      <c r="C51" s="3" t="s">
        <v>24</v>
      </c>
      <c r="D51" s="3" t="s">
        <v>30</v>
      </c>
      <c r="E51" s="3">
        <v>8</v>
      </c>
      <c r="F51" s="14" t="str">
        <f t="shared" si="4"/>
        <v>***</v>
      </c>
    </row>
  </sheetData>
  <sortState xmlns:xlrd2="http://schemas.microsoft.com/office/spreadsheetml/2017/richdata2" ref="A2:F51">
    <sortCondition ref="A3:A51"/>
  </sortState>
  <mergeCells count="1">
    <mergeCell ref="L1:M1"/>
  </mergeCells>
  <conditionalFormatting sqref="E2:E51">
    <cfRule type="cellIs" dxfId="1" priority="1" operator="greaterThanOrEqual">
      <formula>8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F6EA2-433A-43F5-A9A2-12900CE65F3C}">
  <dimension ref="A1:M51"/>
  <sheetViews>
    <sheetView workbookViewId="0">
      <selection activeCell="F2" sqref="F2"/>
    </sheetView>
  </sheetViews>
  <sheetFormatPr baseColWidth="10" defaultColWidth="11.44140625" defaultRowHeight="14.4" x14ac:dyDescent="0.3"/>
  <cols>
    <col min="1" max="1" width="11.44140625" style="3"/>
    <col min="2" max="2" width="15.77734375" style="3" bestFit="1" customWidth="1"/>
    <col min="3" max="3" width="11.44140625" style="3"/>
    <col min="4" max="4" width="14.44140625" style="3" bestFit="1" customWidth="1"/>
    <col min="5" max="5" width="13.77734375" style="3" bestFit="1" customWidth="1"/>
    <col min="6" max="8" width="11.44140625" style="3"/>
    <col min="9" max="9" width="11.77734375" style="3" customWidth="1"/>
    <col min="10" max="10" width="22" style="3" customWidth="1"/>
    <col min="11" max="11" width="11.44140625" style="3"/>
    <col min="12" max="12" width="11" style="3" customWidth="1"/>
    <col min="13" max="13" width="14.44140625" style="3" customWidth="1"/>
    <col min="14" max="16384" width="11.44140625" style="3"/>
  </cols>
  <sheetData>
    <row r="1" spans="1:13" x14ac:dyDescent="0.3">
      <c r="A1" s="4" t="s">
        <v>23</v>
      </c>
      <c r="B1" s="4" t="s">
        <v>21</v>
      </c>
      <c r="C1" s="4" t="s">
        <v>20</v>
      </c>
      <c r="D1" s="4" t="s">
        <v>22</v>
      </c>
      <c r="E1" s="4" t="s">
        <v>34</v>
      </c>
      <c r="F1" s="4" t="s">
        <v>38</v>
      </c>
      <c r="I1" s="13" t="s">
        <v>36</v>
      </c>
      <c r="J1" s="13" t="s">
        <v>37</v>
      </c>
      <c r="L1" s="23" t="s">
        <v>39</v>
      </c>
      <c r="M1" s="23"/>
    </row>
    <row r="2" spans="1:13" x14ac:dyDescent="0.3">
      <c r="A2" s="5">
        <v>1</v>
      </c>
      <c r="B2" s="21">
        <v>44622</v>
      </c>
      <c r="C2" s="3" t="s">
        <v>24</v>
      </c>
      <c r="D2" s="3" t="s">
        <v>29</v>
      </c>
      <c r="E2" s="3">
        <v>5</v>
      </c>
      <c r="F2" s="14" t="str">
        <f>IF(E2&gt;=L$4,M$4,IF(E2&gt;=L$3,M$3,M$2))</f>
        <v>**</v>
      </c>
      <c r="H2" s="3" t="s">
        <v>30</v>
      </c>
      <c r="I2" s="3">
        <f>COUNTIF(D$2:D$51,H2)</f>
        <v>6</v>
      </c>
      <c r="J2" s="3">
        <f>SUMIF(D$2:D$51,H2,E$2:E$51)</f>
        <v>28</v>
      </c>
      <c r="L2" s="3">
        <v>0</v>
      </c>
      <c r="M2" s="3" t="s">
        <v>40</v>
      </c>
    </row>
    <row r="3" spans="1:13" x14ac:dyDescent="0.3">
      <c r="A3" s="5">
        <v>2</v>
      </c>
      <c r="B3" s="21">
        <v>44623</v>
      </c>
      <c r="C3" s="3" t="s">
        <v>25</v>
      </c>
      <c r="D3" s="3" t="s">
        <v>30</v>
      </c>
      <c r="E3" s="3">
        <v>2</v>
      </c>
      <c r="F3" s="14" t="str">
        <f t="shared" ref="F3:F51" si="0">IF(E3&gt;=L$4,M$4,IF(E3&gt;=L$3,M$3,M$2))</f>
        <v>*</v>
      </c>
      <c r="H3" s="3" t="s">
        <v>29</v>
      </c>
      <c r="I3" s="3">
        <f t="shared" ref="I3:I6" si="1">COUNTIF(D$2:D$51,H3)</f>
        <v>22</v>
      </c>
      <c r="J3" s="3">
        <f t="shared" ref="J3:J6" si="2">SUMIF(D$2:D$51,H3,E$2:E$51)</f>
        <v>108</v>
      </c>
      <c r="L3" s="3">
        <v>4</v>
      </c>
      <c r="M3" s="3" t="s">
        <v>41</v>
      </c>
    </row>
    <row r="4" spans="1:13" x14ac:dyDescent="0.3">
      <c r="A4" s="5">
        <v>3</v>
      </c>
      <c r="B4" s="21">
        <v>44623</v>
      </c>
      <c r="C4" s="3" t="s">
        <v>26</v>
      </c>
      <c r="D4" s="3" t="s">
        <v>31</v>
      </c>
      <c r="E4" s="3">
        <v>6</v>
      </c>
      <c r="F4" s="14" t="str">
        <f t="shared" si="0"/>
        <v>**</v>
      </c>
      <c r="H4" s="3" t="s">
        <v>32</v>
      </c>
      <c r="I4" s="3">
        <f t="shared" si="1"/>
        <v>6</v>
      </c>
      <c r="J4" s="3">
        <f t="shared" si="2"/>
        <v>23</v>
      </c>
      <c r="L4" s="3">
        <v>7</v>
      </c>
      <c r="M4" s="3" t="s">
        <v>42</v>
      </c>
    </row>
    <row r="5" spans="1:13" x14ac:dyDescent="0.3">
      <c r="A5" s="5">
        <v>4</v>
      </c>
      <c r="B5" s="21">
        <v>44624</v>
      </c>
      <c r="C5" s="3" t="s">
        <v>27</v>
      </c>
      <c r="D5" s="3" t="s">
        <v>32</v>
      </c>
      <c r="E5" s="3">
        <v>1</v>
      </c>
      <c r="F5" s="14" t="str">
        <f t="shared" si="0"/>
        <v>*</v>
      </c>
      <c r="H5" s="3" t="s">
        <v>31</v>
      </c>
      <c r="I5" s="3">
        <f t="shared" si="1"/>
        <v>8</v>
      </c>
      <c r="J5" s="3">
        <f t="shared" si="2"/>
        <v>42</v>
      </c>
    </row>
    <row r="6" spans="1:13" x14ac:dyDescent="0.3">
      <c r="A6" s="5">
        <v>5</v>
      </c>
      <c r="B6" s="21">
        <v>44624</v>
      </c>
      <c r="C6" s="3" t="s">
        <v>28</v>
      </c>
      <c r="D6" s="3" t="s">
        <v>29</v>
      </c>
      <c r="E6" s="3">
        <v>9</v>
      </c>
      <c r="F6" s="14" t="str">
        <f t="shared" si="0"/>
        <v>***</v>
      </c>
      <c r="H6" s="3" t="s">
        <v>33</v>
      </c>
      <c r="I6" s="3">
        <f t="shared" si="1"/>
        <v>8</v>
      </c>
      <c r="J6" s="3">
        <f t="shared" si="2"/>
        <v>47</v>
      </c>
    </row>
    <row r="7" spans="1:13" x14ac:dyDescent="0.3">
      <c r="A7" s="5">
        <v>6</v>
      </c>
      <c r="B7" s="21">
        <v>44624</v>
      </c>
      <c r="C7" s="3" t="s">
        <v>27</v>
      </c>
      <c r="D7" s="3" t="s">
        <v>33</v>
      </c>
      <c r="E7" s="3">
        <v>9</v>
      </c>
      <c r="F7" s="14" t="str">
        <f t="shared" si="0"/>
        <v>***</v>
      </c>
    </row>
    <row r="8" spans="1:13" x14ac:dyDescent="0.3">
      <c r="A8" s="5">
        <v>7</v>
      </c>
      <c r="B8" s="21">
        <v>44627</v>
      </c>
      <c r="C8" s="3" t="s">
        <v>28</v>
      </c>
      <c r="D8" s="3" t="s">
        <v>29</v>
      </c>
      <c r="E8" s="3">
        <v>6</v>
      </c>
      <c r="F8" s="14" t="str">
        <f t="shared" si="0"/>
        <v>**</v>
      </c>
    </row>
    <row r="9" spans="1:13" x14ac:dyDescent="0.3">
      <c r="A9" s="5">
        <v>8</v>
      </c>
      <c r="B9" s="21">
        <v>44625</v>
      </c>
      <c r="C9" s="3" t="s">
        <v>26</v>
      </c>
      <c r="D9" s="3" t="s">
        <v>30</v>
      </c>
      <c r="E9" s="3">
        <v>2</v>
      </c>
      <c r="F9" s="14" t="str">
        <f t="shared" si="0"/>
        <v>*</v>
      </c>
    </row>
    <row r="10" spans="1:13" x14ac:dyDescent="0.3">
      <c r="A10" s="5">
        <v>9</v>
      </c>
      <c r="B10" s="21">
        <v>44625</v>
      </c>
      <c r="C10" s="3" t="s">
        <v>25</v>
      </c>
      <c r="D10" s="3" t="s">
        <v>31</v>
      </c>
      <c r="E10" s="3">
        <v>7</v>
      </c>
      <c r="F10" s="14" t="str">
        <f t="shared" si="0"/>
        <v>***</v>
      </c>
    </row>
    <row r="11" spans="1:13" x14ac:dyDescent="0.3">
      <c r="A11" s="5">
        <v>10</v>
      </c>
      <c r="B11" s="21">
        <v>44625</v>
      </c>
      <c r="C11" s="3" t="s">
        <v>26</v>
      </c>
      <c r="D11" s="3" t="s">
        <v>32</v>
      </c>
      <c r="E11" s="3">
        <v>5</v>
      </c>
      <c r="F11" s="14" t="str">
        <f t="shared" si="0"/>
        <v>**</v>
      </c>
    </row>
    <row r="12" spans="1:13" x14ac:dyDescent="0.3">
      <c r="A12" s="5">
        <v>11</v>
      </c>
      <c r="B12" s="21">
        <v>44626</v>
      </c>
      <c r="C12" s="3" t="s">
        <v>26</v>
      </c>
      <c r="D12" s="3" t="s">
        <v>29</v>
      </c>
      <c r="E12" s="3">
        <v>1</v>
      </c>
      <c r="F12" s="14" t="str">
        <f t="shared" si="0"/>
        <v>*</v>
      </c>
    </row>
    <row r="13" spans="1:13" x14ac:dyDescent="0.3">
      <c r="A13" s="5">
        <v>12</v>
      </c>
      <c r="B13" s="21">
        <v>44629</v>
      </c>
      <c r="C13" s="3" t="s">
        <v>25</v>
      </c>
      <c r="D13" s="3" t="s">
        <v>33</v>
      </c>
      <c r="E13" s="3">
        <v>4</v>
      </c>
      <c r="F13" s="14" t="str">
        <f t="shared" si="0"/>
        <v>**</v>
      </c>
    </row>
    <row r="14" spans="1:13" x14ac:dyDescent="0.3">
      <c r="A14" s="5">
        <v>13</v>
      </c>
      <c r="B14" s="21">
        <v>44632</v>
      </c>
      <c r="C14" s="3" t="s">
        <v>26</v>
      </c>
      <c r="D14" s="3" t="s">
        <v>29</v>
      </c>
      <c r="E14" s="3">
        <v>9</v>
      </c>
      <c r="F14" s="14" t="str">
        <f t="shared" si="0"/>
        <v>***</v>
      </c>
    </row>
    <row r="15" spans="1:13" x14ac:dyDescent="0.3">
      <c r="A15" s="5">
        <v>14</v>
      </c>
      <c r="B15" s="21">
        <v>44626</v>
      </c>
      <c r="C15" s="3" t="s">
        <v>27</v>
      </c>
      <c r="D15" s="3" t="s">
        <v>30</v>
      </c>
      <c r="E15" s="3">
        <v>5</v>
      </c>
      <c r="F15" s="14" t="str">
        <f t="shared" si="0"/>
        <v>**</v>
      </c>
    </row>
    <row r="16" spans="1:13" x14ac:dyDescent="0.3">
      <c r="A16" s="5">
        <v>15</v>
      </c>
      <c r="B16" s="21">
        <v>44626</v>
      </c>
      <c r="C16" s="3" t="s">
        <v>28</v>
      </c>
      <c r="D16" s="3" t="s">
        <v>31</v>
      </c>
      <c r="E16" s="3">
        <v>3</v>
      </c>
      <c r="F16" s="14" t="str">
        <f t="shared" si="0"/>
        <v>*</v>
      </c>
    </row>
    <row r="17" spans="1:6" x14ac:dyDescent="0.3">
      <c r="A17" s="5">
        <v>16</v>
      </c>
      <c r="B17" s="21">
        <v>44626</v>
      </c>
      <c r="C17" s="3" t="s">
        <v>27</v>
      </c>
      <c r="D17" s="3" t="s">
        <v>32</v>
      </c>
      <c r="E17" s="3">
        <v>1</v>
      </c>
      <c r="F17" s="14" t="str">
        <f t="shared" si="0"/>
        <v>*</v>
      </c>
    </row>
    <row r="18" spans="1:6" x14ac:dyDescent="0.3">
      <c r="A18" s="5">
        <v>17</v>
      </c>
      <c r="B18" s="21">
        <v>44627</v>
      </c>
      <c r="C18" s="3" t="s">
        <v>28</v>
      </c>
      <c r="D18" s="3" t="s">
        <v>29</v>
      </c>
      <c r="E18" s="3">
        <v>3</v>
      </c>
      <c r="F18" s="14" t="str">
        <f t="shared" si="0"/>
        <v>*</v>
      </c>
    </row>
    <row r="19" spans="1:6" x14ac:dyDescent="0.3">
      <c r="A19" s="5">
        <v>18</v>
      </c>
      <c r="B19" s="21">
        <v>44630</v>
      </c>
      <c r="C19" s="3" t="s">
        <v>26</v>
      </c>
      <c r="D19" s="3" t="s">
        <v>33</v>
      </c>
      <c r="E19" s="3">
        <v>10</v>
      </c>
      <c r="F19" s="14" t="str">
        <f t="shared" si="0"/>
        <v>***</v>
      </c>
    </row>
    <row r="20" spans="1:6" x14ac:dyDescent="0.3">
      <c r="A20" s="5">
        <v>19</v>
      </c>
      <c r="B20" s="21">
        <v>44631</v>
      </c>
      <c r="C20" s="3" t="s">
        <v>25</v>
      </c>
      <c r="D20" s="3" t="s">
        <v>29</v>
      </c>
      <c r="E20" s="3">
        <v>7</v>
      </c>
      <c r="F20" s="14" t="str">
        <f t="shared" si="0"/>
        <v>***</v>
      </c>
    </row>
    <row r="21" spans="1:6" x14ac:dyDescent="0.3">
      <c r="A21" s="5">
        <v>20</v>
      </c>
      <c r="B21" s="21">
        <v>44634</v>
      </c>
      <c r="C21" s="3" t="s">
        <v>24</v>
      </c>
      <c r="D21" s="3" t="s">
        <v>30</v>
      </c>
      <c r="E21" s="3">
        <v>5</v>
      </c>
      <c r="F21" s="14" t="str">
        <f t="shared" si="0"/>
        <v>**</v>
      </c>
    </row>
    <row r="22" spans="1:6" x14ac:dyDescent="0.3">
      <c r="A22" s="5">
        <v>21</v>
      </c>
      <c r="B22" s="21">
        <v>44637</v>
      </c>
      <c r="C22" s="3" t="s">
        <v>26</v>
      </c>
      <c r="D22" s="3" t="s">
        <v>31</v>
      </c>
      <c r="E22" s="3">
        <v>10</v>
      </c>
      <c r="F22" s="14" t="str">
        <f t="shared" si="0"/>
        <v>***</v>
      </c>
    </row>
    <row r="23" spans="1:6" x14ac:dyDescent="0.3">
      <c r="A23" s="5">
        <v>22</v>
      </c>
      <c r="B23" s="21">
        <v>44627</v>
      </c>
      <c r="C23" s="3" t="s">
        <v>25</v>
      </c>
      <c r="D23" s="3" t="s">
        <v>33</v>
      </c>
      <c r="E23" s="3">
        <v>2</v>
      </c>
      <c r="F23" s="14" t="str">
        <f t="shared" si="0"/>
        <v>*</v>
      </c>
    </row>
    <row r="24" spans="1:6" x14ac:dyDescent="0.3">
      <c r="A24" s="5">
        <v>23</v>
      </c>
      <c r="B24" s="21">
        <v>44627</v>
      </c>
      <c r="C24" s="3" t="s">
        <v>26</v>
      </c>
      <c r="D24" s="3" t="s">
        <v>29</v>
      </c>
      <c r="E24" s="3">
        <v>10</v>
      </c>
      <c r="F24" s="14" t="str">
        <f t="shared" si="0"/>
        <v>***</v>
      </c>
    </row>
    <row r="25" spans="1:6" x14ac:dyDescent="0.3">
      <c r="A25" s="5">
        <v>24</v>
      </c>
      <c r="B25" s="21">
        <v>44629</v>
      </c>
      <c r="C25" s="3" t="s">
        <v>27</v>
      </c>
      <c r="D25" s="3" t="s">
        <v>33</v>
      </c>
      <c r="E25" s="3">
        <v>5</v>
      </c>
      <c r="F25" s="14" t="str">
        <f t="shared" si="0"/>
        <v>**</v>
      </c>
    </row>
    <row r="26" spans="1:6" x14ac:dyDescent="0.3">
      <c r="A26" s="5">
        <v>25</v>
      </c>
      <c r="B26" s="21">
        <v>44630</v>
      </c>
      <c r="C26" s="3" t="s">
        <v>28</v>
      </c>
      <c r="D26" s="3" t="s">
        <v>29</v>
      </c>
      <c r="E26" s="3">
        <v>9</v>
      </c>
      <c r="F26" s="14" t="str">
        <f t="shared" si="0"/>
        <v>***</v>
      </c>
    </row>
    <row r="27" spans="1:6" x14ac:dyDescent="0.3">
      <c r="A27" s="5">
        <v>26</v>
      </c>
      <c r="B27" s="21">
        <v>44631</v>
      </c>
      <c r="C27" s="3" t="s">
        <v>27</v>
      </c>
      <c r="D27" s="3" t="s">
        <v>29</v>
      </c>
      <c r="E27" s="3">
        <v>7</v>
      </c>
      <c r="F27" s="14" t="str">
        <f t="shared" si="0"/>
        <v>***</v>
      </c>
    </row>
    <row r="28" spans="1:6" x14ac:dyDescent="0.3">
      <c r="A28" s="5">
        <v>27</v>
      </c>
      <c r="B28" s="21">
        <v>44634</v>
      </c>
      <c r="C28" s="3" t="s">
        <v>28</v>
      </c>
      <c r="D28" s="3" t="s">
        <v>31</v>
      </c>
      <c r="E28" s="3">
        <v>2</v>
      </c>
      <c r="F28" s="14" t="str">
        <f t="shared" si="0"/>
        <v>*</v>
      </c>
    </row>
    <row r="29" spans="1:6" x14ac:dyDescent="0.3">
      <c r="A29" s="5">
        <v>28</v>
      </c>
      <c r="B29" s="21">
        <v>44635</v>
      </c>
      <c r="C29" s="3" t="s">
        <v>26</v>
      </c>
      <c r="D29" s="3" t="s">
        <v>32</v>
      </c>
      <c r="E29" s="3">
        <v>2</v>
      </c>
      <c r="F29" s="14" t="str">
        <f t="shared" si="0"/>
        <v>*</v>
      </c>
    </row>
    <row r="30" spans="1:6" x14ac:dyDescent="0.3">
      <c r="A30" s="5">
        <v>29</v>
      </c>
      <c r="B30" s="21">
        <v>44638</v>
      </c>
      <c r="C30" s="3" t="s">
        <v>25</v>
      </c>
      <c r="D30" s="3" t="s">
        <v>29</v>
      </c>
      <c r="E30" s="3">
        <v>2</v>
      </c>
      <c r="F30" s="14" t="str">
        <f t="shared" si="0"/>
        <v>*</v>
      </c>
    </row>
    <row r="31" spans="1:6" x14ac:dyDescent="0.3">
      <c r="A31" s="5">
        <v>30</v>
      </c>
      <c r="B31" s="21">
        <v>44641</v>
      </c>
      <c r="C31" s="3" t="s">
        <v>24</v>
      </c>
      <c r="D31" s="3" t="s">
        <v>29</v>
      </c>
      <c r="E31" s="3">
        <v>6</v>
      </c>
      <c r="F31" s="14" t="str">
        <f t="shared" si="0"/>
        <v>**</v>
      </c>
    </row>
    <row r="32" spans="1:6" x14ac:dyDescent="0.3">
      <c r="A32" s="5">
        <v>31</v>
      </c>
      <c r="B32" s="21">
        <v>44643</v>
      </c>
      <c r="C32" s="3" t="s">
        <v>26</v>
      </c>
      <c r="D32" s="3" t="s">
        <v>29</v>
      </c>
      <c r="E32" s="3">
        <v>5</v>
      </c>
      <c r="F32" s="14" t="str">
        <f t="shared" si="0"/>
        <v>**</v>
      </c>
    </row>
    <row r="33" spans="1:6" x14ac:dyDescent="0.3">
      <c r="A33" s="5">
        <v>32</v>
      </c>
      <c r="B33" s="21">
        <v>44645</v>
      </c>
      <c r="C33" s="3" t="s">
        <v>25</v>
      </c>
      <c r="D33" s="3" t="s">
        <v>30</v>
      </c>
      <c r="E33" s="3">
        <v>6</v>
      </c>
      <c r="F33" s="14" t="str">
        <f t="shared" si="0"/>
        <v>**</v>
      </c>
    </row>
    <row r="34" spans="1:6" x14ac:dyDescent="0.3">
      <c r="A34" s="5">
        <v>33</v>
      </c>
      <c r="B34" s="21">
        <v>44646</v>
      </c>
      <c r="C34" s="3" t="s">
        <v>26</v>
      </c>
      <c r="D34" s="3" t="s">
        <v>31</v>
      </c>
      <c r="E34" s="3">
        <v>2</v>
      </c>
      <c r="F34" s="14" t="str">
        <f t="shared" si="0"/>
        <v>*</v>
      </c>
    </row>
    <row r="35" spans="1:6" x14ac:dyDescent="0.3">
      <c r="A35" s="5">
        <v>34</v>
      </c>
      <c r="B35" s="21">
        <v>44647</v>
      </c>
      <c r="C35" s="3" t="s">
        <v>27</v>
      </c>
      <c r="D35" s="3" t="s">
        <v>29</v>
      </c>
      <c r="E35" s="3">
        <v>2</v>
      </c>
      <c r="F35" s="14" t="str">
        <f t="shared" si="0"/>
        <v>*</v>
      </c>
    </row>
    <row r="36" spans="1:6" x14ac:dyDescent="0.3">
      <c r="A36" s="5">
        <v>35</v>
      </c>
      <c r="B36" s="21">
        <v>44650</v>
      </c>
      <c r="C36" s="3" t="s">
        <v>28</v>
      </c>
      <c r="D36" s="3" t="s">
        <v>29</v>
      </c>
      <c r="E36" s="3">
        <v>7</v>
      </c>
      <c r="F36" s="14" t="str">
        <f t="shared" si="0"/>
        <v>***</v>
      </c>
    </row>
    <row r="37" spans="1:6" x14ac:dyDescent="0.3">
      <c r="A37" s="5">
        <v>36</v>
      </c>
      <c r="B37" s="21">
        <v>44651</v>
      </c>
      <c r="C37" s="3" t="s">
        <v>27</v>
      </c>
      <c r="D37" s="3" t="s">
        <v>33</v>
      </c>
      <c r="E37" s="3">
        <v>8</v>
      </c>
      <c r="F37" s="14" t="str">
        <f t="shared" si="0"/>
        <v>***</v>
      </c>
    </row>
    <row r="38" spans="1:6" x14ac:dyDescent="0.3">
      <c r="A38" s="5">
        <v>37</v>
      </c>
      <c r="B38" s="21">
        <v>44654</v>
      </c>
      <c r="C38" s="3" t="s">
        <v>28</v>
      </c>
      <c r="D38" s="3" t="s">
        <v>29</v>
      </c>
      <c r="E38" s="3">
        <v>1</v>
      </c>
      <c r="F38" s="14" t="str">
        <f t="shared" si="0"/>
        <v>*</v>
      </c>
    </row>
    <row r="39" spans="1:6" x14ac:dyDescent="0.3">
      <c r="A39" s="5">
        <v>38</v>
      </c>
      <c r="B39" s="21">
        <v>44657</v>
      </c>
      <c r="C39" s="3" t="s">
        <v>26</v>
      </c>
      <c r="D39" s="3" t="s">
        <v>29</v>
      </c>
      <c r="E39" s="3">
        <v>6</v>
      </c>
      <c r="F39" s="14" t="str">
        <f t="shared" si="0"/>
        <v>**</v>
      </c>
    </row>
    <row r="40" spans="1:6" x14ac:dyDescent="0.3">
      <c r="A40" s="5">
        <v>39</v>
      </c>
      <c r="B40" s="21">
        <v>44659</v>
      </c>
      <c r="C40" s="3" t="s">
        <v>25</v>
      </c>
      <c r="D40" s="3" t="s">
        <v>31</v>
      </c>
      <c r="E40" s="3">
        <v>2</v>
      </c>
      <c r="F40" s="14" t="str">
        <f t="shared" si="0"/>
        <v>*</v>
      </c>
    </row>
    <row r="41" spans="1:6" x14ac:dyDescent="0.3">
      <c r="A41" s="5">
        <v>40</v>
      </c>
      <c r="B41" s="21">
        <v>44661</v>
      </c>
      <c r="C41" s="3" t="s">
        <v>26</v>
      </c>
      <c r="D41" s="3" t="s">
        <v>32</v>
      </c>
      <c r="E41" s="3">
        <v>9</v>
      </c>
      <c r="F41" s="14" t="str">
        <f t="shared" si="0"/>
        <v>***</v>
      </c>
    </row>
    <row r="42" spans="1:6" x14ac:dyDescent="0.3">
      <c r="A42" s="5">
        <v>41</v>
      </c>
      <c r="B42" s="21">
        <v>44662</v>
      </c>
      <c r="C42" s="3" t="s">
        <v>24</v>
      </c>
      <c r="D42" s="3" t="s">
        <v>29</v>
      </c>
      <c r="E42" s="3">
        <v>1</v>
      </c>
      <c r="F42" s="14" t="str">
        <f t="shared" si="0"/>
        <v>*</v>
      </c>
    </row>
    <row r="43" spans="1:6" x14ac:dyDescent="0.3">
      <c r="A43" s="5">
        <v>42</v>
      </c>
      <c r="B43" s="21">
        <v>44663</v>
      </c>
      <c r="C43" s="3" t="s">
        <v>25</v>
      </c>
      <c r="D43" s="3" t="s">
        <v>33</v>
      </c>
      <c r="E43" s="3">
        <v>2</v>
      </c>
      <c r="F43" s="14" t="str">
        <f t="shared" si="0"/>
        <v>*</v>
      </c>
    </row>
    <row r="44" spans="1:6" x14ac:dyDescent="0.3">
      <c r="A44" s="5">
        <v>43</v>
      </c>
      <c r="B44" s="21">
        <v>44666</v>
      </c>
      <c r="C44" s="3" t="s">
        <v>26</v>
      </c>
      <c r="D44" s="3" t="s">
        <v>29</v>
      </c>
      <c r="E44" s="3">
        <v>2</v>
      </c>
      <c r="F44" s="14" t="str">
        <f t="shared" si="0"/>
        <v>*</v>
      </c>
    </row>
    <row r="45" spans="1:6" x14ac:dyDescent="0.3">
      <c r="A45" s="5">
        <v>44</v>
      </c>
      <c r="B45" s="21">
        <v>44667</v>
      </c>
      <c r="C45" s="3" t="s">
        <v>27</v>
      </c>
      <c r="D45" s="3" t="s">
        <v>29</v>
      </c>
      <c r="E45" s="3">
        <v>5</v>
      </c>
      <c r="F45" s="14" t="str">
        <f t="shared" si="0"/>
        <v>**</v>
      </c>
    </row>
    <row r="46" spans="1:6" x14ac:dyDescent="0.3">
      <c r="A46" s="5">
        <v>45</v>
      </c>
      <c r="B46" s="21">
        <v>44670</v>
      </c>
      <c r="C46" s="3" t="s">
        <v>28</v>
      </c>
      <c r="D46" s="3" t="s">
        <v>31</v>
      </c>
      <c r="E46" s="3">
        <v>10</v>
      </c>
      <c r="F46" s="14" t="str">
        <f t="shared" si="0"/>
        <v>***</v>
      </c>
    </row>
    <row r="47" spans="1:6" x14ac:dyDescent="0.3">
      <c r="A47" s="5">
        <v>46</v>
      </c>
      <c r="B47" s="21">
        <v>44672</v>
      </c>
      <c r="C47" s="3" t="s">
        <v>27</v>
      </c>
      <c r="D47" s="3" t="s">
        <v>32</v>
      </c>
      <c r="E47" s="3">
        <v>5</v>
      </c>
      <c r="F47" s="14" t="str">
        <f t="shared" si="0"/>
        <v>**</v>
      </c>
    </row>
    <row r="48" spans="1:6" x14ac:dyDescent="0.3">
      <c r="A48" s="5">
        <v>47</v>
      </c>
      <c r="B48" s="21">
        <v>44674</v>
      </c>
      <c r="C48" s="3" t="s">
        <v>28</v>
      </c>
      <c r="D48" s="3" t="s">
        <v>29</v>
      </c>
      <c r="E48" s="3">
        <v>4</v>
      </c>
      <c r="F48" s="14" t="str">
        <f t="shared" si="0"/>
        <v>**</v>
      </c>
    </row>
    <row r="49" spans="1:6" x14ac:dyDescent="0.3">
      <c r="A49" s="5">
        <v>48</v>
      </c>
      <c r="B49" s="21">
        <v>44675</v>
      </c>
      <c r="C49" s="3" t="s">
        <v>26</v>
      </c>
      <c r="D49" s="3" t="s">
        <v>33</v>
      </c>
      <c r="E49" s="3">
        <v>7</v>
      </c>
      <c r="F49" s="14" t="str">
        <f t="shared" si="0"/>
        <v>***</v>
      </c>
    </row>
    <row r="50" spans="1:6" x14ac:dyDescent="0.3">
      <c r="A50" s="5">
        <v>49</v>
      </c>
      <c r="B50" s="21">
        <v>44677</v>
      </c>
      <c r="C50" s="3" t="s">
        <v>25</v>
      </c>
      <c r="D50" s="3" t="s">
        <v>29</v>
      </c>
      <c r="E50" s="3">
        <v>1</v>
      </c>
      <c r="F50" s="14" t="str">
        <f t="shared" si="0"/>
        <v>*</v>
      </c>
    </row>
    <row r="51" spans="1:6" x14ac:dyDescent="0.3">
      <c r="A51" s="5">
        <v>50</v>
      </c>
      <c r="B51" s="21">
        <v>44679</v>
      </c>
      <c r="C51" s="3" t="s">
        <v>24</v>
      </c>
      <c r="D51" s="3" t="s">
        <v>30</v>
      </c>
      <c r="E51" s="3">
        <v>8</v>
      </c>
      <c r="F51" s="14" t="str">
        <f t="shared" si="0"/>
        <v>***</v>
      </c>
    </row>
  </sheetData>
  <mergeCells count="1">
    <mergeCell ref="L1:M1"/>
  </mergeCells>
  <conditionalFormatting sqref="E2:E51">
    <cfRule type="cellIs" dxfId="0" priority="1" operator="greaterThanOrEqual">
      <formula>8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1"/>
  <sheetViews>
    <sheetView workbookViewId="0">
      <selection activeCell="F1" sqref="F1:P21"/>
    </sheetView>
  </sheetViews>
  <sheetFormatPr baseColWidth="10" defaultColWidth="9.109375" defaultRowHeight="14.4" x14ac:dyDescent="0.3"/>
  <cols>
    <col min="1" max="1" width="42" customWidth="1"/>
    <col min="2" max="4" width="19" customWidth="1"/>
    <col min="5" max="5" width="5.88671875" customWidth="1"/>
  </cols>
  <sheetData>
    <row r="1" spans="1:16" ht="28.5" customHeight="1" x14ac:dyDescent="0.3">
      <c r="A1" s="15" t="s">
        <v>0</v>
      </c>
      <c r="B1" s="16"/>
      <c r="C1" s="16"/>
      <c r="D1" s="16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ht="21" customHeight="1" x14ac:dyDescent="0.3">
      <c r="A2" s="7" t="s">
        <v>1</v>
      </c>
      <c r="B2" s="6"/>
      <c r="C2" s="6"/>
      <c r="D2" s="6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x14ac:dyDescent="0.3"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ht="23.25" customHeight="1" x14ac:dyDescent="0.3">
      <c r="B4" s="19" t="s">
        <v>14</v>
      </c>
      <c r="C4" s="19" t="s">
        <v>15</v>
      </c>
      <c r="D4" s="19" t="s">
        <v>16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6" ht="20.25" customHeight="1" x14ac:dyDescent="0.3">
      <c r="A5" t="s">
        <v>2</v>
      </c>
      <c r="B5" s="1">
        <v>0.71</v>
      </c>
      <c r="C5" s="1">
        <v>0.67</v>
      </c>
      <c r="D5" s="1">
        <v>0.56000000000000005</v>
      </c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ht="20.25" customHeight="1" x14ac:dyDescent="0.3">
      <c r="A6" s="9" t="s">
        <v>3</v>
      </c>
      <c r="B6" s="18">
        <v>0.66</v>
      </c>
      <c r="C6" s="18">
        <v>0.61</v>
      </c>
      <c r="D6" s="18">
        <v>0.52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ht="20.25" customHeight="1" x14ac:dyDescent="0.3">
      <c r="A7" t="s">
        <v>4</v>
      </c>
      <c r="B7" s="1">
        <v>0.52</v>
      </c>
      <c r="C7" s="1">
        <v>0.47</v>
      </c>
      <c r="D7" s="1">
        <v>0.47</v>
      </c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1:16" ht="20.25" customHeight="1" x14ac:dyDescent="0.3">
      <c r="A8" s="9" t="s">
        <v>6</v>
      </c>
      <c r="B8" s="18">
        <v>0.43</v>
      </c>
      <c r="C8" s="18">
        <v>0.56999999999999995</v>
      </c>
      <c r="D8" s="18">
        <v>0.46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ht="20.25" customHeight="1" x14ac:dyDescent="0.3">
      <c r="A9" t="s">
        <v>5</v>
      </c>
      <c r="B9" s="1">
        <v>0.47</v>
      </c>
      <c r="C9" s="1">
        <v>0.49</v>
      </c>
      <c r="D9" s="1">
        <v>0.4</v>
      </c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20.25" customHeight="1" x14ac:dyDescent="0.3">
      <c r="A10" s="9" t="s">
        <v>7</v>
      </c>
      <c r="B10" s="18">
        <v>0.33</v>
      </c>
      <c r="C10" s="18">
        <v>0.46</v>
      </c>
      <c r="D10" s="18">
        <v>0.42</v>
      </c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20.25" customHeight="1" x14ac:dyDescent="0.3">
      <c r="A11" t="s">
        <v>8</v>
      </c>
      <c r="B11" s="1">
        <v>0.25</v>
      </c>
      <c r="C11" s="1">
        <v>0.28999999999999998</v>
      </c>
      <c r="D11" s="1">
        <v>7.0000000000000007E-2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3"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 x14ac:dyDescent="0.3"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x14ac:dyDescent="0.3"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3"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</row>
    <row r="16" spans="1:16" x14ac:dyDescent="0.3"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6:16" x14ac:dyDescent="0.3"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6:16" x14ac:dyDescent="0.3"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6:16" x14ac:dyDescent="0.3"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6:16" x14ac:dyDescent="0.3"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6:16" x14ac:dyDescent="0.3"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</sheetData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FNC</vt:lpstr>
      <vt:lpstr>Fake-Faktor</vt:lpstr>
      <vt:lpstr>Fake-Faktor (Variante)</vt:lpstr>
      <vt:lpstr>FNC regional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2015-06-05T18:19:34Z</dcterms:created>
  <dcterms:modified xsi:type="dcterms:W3CDTF">2022-01-19T15:39:21Z</dcterms:modified>
</cp:coreProperties>
</file>